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1.xml.rels" ContentType="application/vnd.openxmlformats-package.relationships+xml"/>
  <Override PartName="/xl/worksheets/_rels/sheet5.xml.rels" ContentType="application/vnd.openxmlformats-package.relationships+xml"/>
  <Override PartName="/xl/worksheets/_rels/sheet10.xml.rels" ContentType="application/vnd.openxmlformats-package.relationships+xml"/>
  <Override PartName="/xl/worksheets/_rels/sheet4.xml.rels" ContentType="application/vnd.openxmlformats-package.relationships+xml"/>
  <Override PartName="/xl/worksheets/_rels/sheet9.xml.rels" ContentType="application/vnd.openxmlformats-package.relationships+xml"/>
  <Override PartName="/xl/worksheets/_rels/sheet8.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2.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tables/table6.xml" ContentType="application/vnd.openxmlformats-officedocument.spreadsheetml.table+xml"/>
  <Override PartName="/xl/tables/table2.xml" ContentType="application/vnd.openxmlformats-officedocument.spreadsheetml.table+xml"/>
  <Override PartName="/xl/tables/table9.xml" ContentType="application/vnd.openxmlformats-officedocument.spreadsheetml.table+xml"/>
  <Override PartName="/xl/tables/table5.xml" ContentType="application/vnd.openxmlformats-officedocument.spreadsheetml.table+xml"/>
  <Override PartName="/xl/tables/table4.xml" ContentType="application/vnd.openxmlformats-officedocument.spreadsheetml.table+xml"/>
  <Override PartName="/xl/tables/table7.xml" ContentType="application/vnd.openxmlformats-officedocument.spreadsheetml.table+xml"/>
  <Override PartName="/xl/tables/table1.xml" ContentType="application/vnd.openxmlformats-officedocument.spreadsheetml.table+xml"/>
  <Override PartName="/xl/tables/table3.xml" ContentType="application/vnd.openxmlformats-officedocument.spreadsheetml.table+xml"/>
  <Override PartName="/xl/tables/table8.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Nodes" sheetId="2" state="visible" r:id="rId4"/>
    <sheet name="Edges" sheetId="3" state="visible" r:id="rId5"/>
    <sheet name="Women's scene" sheetId="4" state="visible" r:id="rId6"/>
    <sheet name="Personnel moves" sheetId="5" state="visible" r:id="rId7"/>
    <sheet name="Cities" sheetId="6" state="visible" r:id="rId8"/>
    <sheet name="Lineage counts" sheetId="7" state="visible" r:id="rId9"/>
    <sheet name="Network metrics" sheetId="8" state="visible" r:id="rId10"/>
    <sheet name="Source register" sheetId="9" state="visible" r:id="rId11"/>
    <sheet name="Data dictionary" sheetId="10" state="visible" r:id="rId12"/>
    <sheet name="Export milestones" sheetId="11" state="visible" r:id="rId13"/>
    <sheet name="Sources" sheetId="12" state="visible" r:id="rId1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<sst xmlns="http://schemas.openxmlformats.org/spreadsheetml/2006/main" count="9583" uniqueCount="2120">
  <si>
    <t xml:space="preserve">The Japanese Heavy Metal Family Tree</t>
  </si>
  <si>
    <t xml:space="preserve">Node and edge dataset behind the interactive map and the PDF reference. The Music Cities™. Compiled September 2026.</t>
  </si>
  <si>
    <t xml:space="preserve">Release 1.0.1. Data version 2026.09.04, generated 2026-09-04T17:30:10Z, data cutoff 4 September 2026. Node count on the Nodes sheet includes the 11 city nodes; the PDF headline count of bands, people and institutions excludes them.</t>
  </si>
  <si>
    <t xml:space="preserve">Sheets</t>
  </si>
  <si>
    <t xml:space="preserve">Nodes: every band, person, label, festival, magazine, venue and city on the map, one row each, with lineage, city, founding year, style, women's scene flag, status as of September 2026 and a short note.</t>
  </si>
  <si>
    <t xml:space="preserve">Edges: every connection, one row each: source, target, relation type, years and a note. Direction matters for founded, member of, moved to, spawned, became and influenced.</t>
  </si>
  <si>
    <t xml:space="preserve">Women's scene: the all female, female fronted and co led bands, with their people and status.</t>
  </si>
  <si>
    <t xml:space="preserve">Personnel moves: every person on the map with two or more band affiliations in the women's scene, in joining order.</t>
  </si>
  <si>
    <t xml:space="preserve">Cities: counts of bands and female led bands by hometown, computed with formulas from the Nodes sheet.</t>
  </si>
  <si>
    <t xml:space="preserve">Lineage counts: nodes per lineage and per kind, computed with formulas from the Nodes sheet.</t>
  </si>
  <si>
    <t xml:space="preserve">Export milestones: dated international firsts, 1971 to 2026.</t>
  </si>
  <si>
    <t xml:space="preserve">Network metrics: degree, distinct neighbours, betweenness and personnel betweenness for every node, with the counting method.</t>
  </si>
  <si>
    <t xml:space="preserve">Source register: every source id used in the Nodes sheet, the PDF and the map, with tier and address.</t>
  </si>
  <si>
    <t xml:space="preserve">Data dictionary: field by field definitions for the Nodes and Edges sheets.</t>
  </si>
  <si>
    <t xml:space="preserve">Sources: open items still carrying lower confidence.</t>
  </si>
  <si>
    <t xml:space="preserve">Conventions</t>
  </si>
  <si>
    <t xml:space="preserve">Data are current through 4 September 2026. Status describes what the sources record as of that date; activity after it is worded as announced or scheduled. Confidence: High means an official announcement or two independent sources; Medium means Wikipedia, Metal-Archives or a single press report; Low means a detail still flagged as unverified.</t>
  </si>
  <si>
    <t xml:space="preserve">Node IDs are the join key between Nodes and Edges. Years are founding year for bands and institutions and birth year for people where known. Place year is the year a node is placed on the timeline: for people it is the year of their first band affiliation on the map.</t>
  </si>
  <si>
    <t xml:space="preserve">Women's flag: All female means every member is a woman; Female fronted means a woman leads a mixed band; Co led means a woman holds a core or co lead role (for example Wata in Boris, Nao in Maximum the Hormone).</t>
  </si>
  <si>
    <t xml:space="preserve">Relation types on Edges: founded, member of, moved to, spawned (a band produced by members of another), became (a rename or direct successor), side project, produced, label / agency, festival / venue, collaboration, influenced.</t>
  </si>
  <si>
    <t xml:space="preserve">ID</t>
  </si>
  <si>
    <t xml:space="preserve">Name</t>
  </si>
  <si>
    <t xml:space="preserve">Kind</t>
  </si>
  <si>
    <t xml:space="preserve">Lineage</t>
  </si>
  <si>
    <t xml:space="preserve">City</t>
  </si>
  <si>
    <t xml:space="preserve">Hub region</t>
  </si>
  <si>
    <t xml:space="preserve">Year</t>
  </si>
  <si>
    <t xml:space="preserve">End</t>
  </si>
  <si>
    <t xml:space="preserve">Place year</t>
  </si>
  <si>
    <t xml:space="preserve">Style or role</t>
  </si>
  <si>
    <t xml:space="preserve">Women's scene</t>
  </si>
  <si>
    <t xml:space="preserve">Status</t>
  </si>
  <si>
    <t xml:space="preserve">Status as of</t>
  </si>
  <si>
    <t xml:space="preserve">Confidence</t>
  </si>
  <si>
    <t xml:space="preserve">Sources</t>
  </si>
  <si>
    <t xml:space="preserve">Degree</t>
  </si>
  <si>
    <t xml:space="preserve">Betweenness</t>
  </si>
  <si>
    <t xml:space="preserve">Note</t>
  </si>
  <si>
    <t xml:space="preserve">Lineup</t>
  </si>
  <si>
    <t xml:space="preserve">ftb</t>
  </si>
  <si>
    <t xml:space="preserve">Flower Travellin' Band</t>
  </si>
  <si>
    <t xml:space="preserve">band</t>
  </si>
  <si>
    <t xml:space="preserve">Roots and proto metal</t>
  </si>
  <si>
    <t xml:space="preserve">Tokyo</t>
  </si>
  <si>
    <t xml:space="preserve">psych, proto metal</t>
  </si>
  <si>
    <t xml:space="preserve">disbanded 2011</t>
  </si>
  <si>
    <t xml:space="preserve">4 September 2026</t>
  </si>
  <si>
    <t xml:space="preserve">Medium</t>
  </si>
  <si>
    <t xml:space="preserve">W</t>
  </si>
  <si>
    <t xml:space="preserve">Yuya Uchida's project with Joe Yamanaka on vocals. Satori (1971), released internationally on Atlantic, is the record most often cited as the origin point of Japanese heavy music.</t>
  </si>
  <si>
    <t xml:space="preserve">uchida</t>
  </si>
  <si>
    <t xml:space="preserve">Yuya Uchida</t>
  </si>
  <si>
    <t xml:space="preserve">person</t>
  </si>
  <si>
    <t xml:space="preserve">producer, vocals</t>
  </si>
  <si>
    <t xml:space="preserve">died 2019</t>
  </si>
  <si>
    <t xml:space="preserve">Formed Flower Travellin' Band after visiting John Lennon in England. One of the first Western facing impresarios in Japanese rock.</t>
  </si>
  <si>
    <t xml:space="preserve">bluescreation</t>
  </si>
  <si>
    <t xml:space="preserve">Blues Creation</t>
  </si>
  <si>
    <t xml:space="preserve">blues, proto metal</t>
  </si>
  <si>
    <t xml:space="preserve">intermittent as Creation</t>
  </si>
  <si>
    <t xml:space="preserve">Kazuo Takeda's band. Demon and Eleven Children (1971) is the other proto metal touchstone. Backed Carmen Maki in 1971 and renamed Creation in 1972.</t>
  </si>
  <si>
    <t xml:space="preserve">sgs</t>
  </si>
  <si>
    <t xml:space="preserve">Speed, Glue &amp; Shinki</t>
  </si>
  <si>
    <t xml:space="preserve">heavy psych</t>
  </si>
  <si>
    <t xml:space="preserve">disbanded 1972</t>
  </si>
  <si>
    <t xml:space="preserve">Shinki Chen with Filipino drummer Joey Pepe Smith and bassist Masayoshi Kabe. Eve (1971) on Atlantic.</t>
  </si>
  <si>
    <t xml:space="preserve">kageyama</t>
  </si>
  <si>
    <t xml:space="preserve">Hironobu Kageyama</t>
  </si>
  <si>
    <t xml:space="preserve">Osaka</t>
  </si>
  <si>
    <t xml:space="preserve">vocals</t>
  </si>
  <si>
    <t xml:space="preserve">active</t>
  </si>
  <si>
    <t xml:space="preserve">Lazy's singer Michell, later the anime song star who founded JAM Project.</t>
  </si>
  <si>
    <t xml:space="preserve">lazy</t>
  </si>
  <si>
    <t xml:space="preserve">Lazy</t>
  </si>
  <si>
    <t xml:space="preserve">pop rock then heavy metal</t>
  </si>
  <si>
    <t xml:space="preserve">reunions since 1997</t>
  </si>
  <si>
    <t xml:space="preserve">Schoolmates Akira Takasaki, Munetaka Higuchi and Hironobu Kageyama. Marketed as a teen idol band from 1977, declared themselves heavy metal in 1980, split 31 May 1981. Loudness came out of the split.</t>
  </si>
  <si>
    <t xml:space="preserve">takasaki</t>
  </si>
  <si>
    <t xml:space="preserve">Akira Takasaki</t>
  </si>
  <si>
    <t xml:space="preserve">1980s heavy metal boom</t>
  </si>
  <si>
    <t xml:space="preserve">guitar</t>
  </si>
  <si>
    <t xml:space="preserve">Lazy's Suzy, Loudness founder, and the origin point of Japanese metal guitar internationally. Cited by Syu, Takayoshi Ohmura and the whole shred generation.</t>
  </si>
  <si>
    <t xml:space="preserve">higuchi</t>
  </si>
  <si>
    <t xml:space="preserve">Munetaka Higuchi</t>
  </si>
  <si>
    <t xml:space="preserve">drums, producer</t>
  </si>
  <si>
    <t xml:space="preserve">died 2008</t>
  </si>
  <si>
    <t xml:space="preserve">Lazy's Davy and Loudness co founder. Produced and drummed on Mari Hamada's 1983 debut, the key Loudness link into the women's scene. Died 30 November 2008.</t>
  </si>
  <si>
    <t xml:space="preserve">bowwow</t>
  </si>
  <si>
    <t xml:space="preserve">Bow Wow</t>
  </si>
  <si>
    <t xml:space="preserve">hard rock, heavy metal</t>
  </si>
  <si>
    <t xml:space="preserve">active as Bow Wow G2</t>
  </si>
  <si>
    <t xml:space="preserve">Kyoji Yamamoto's band. Reported as the first Japanese act to play the Reading and Montreux festivals (1982). Became Vow Wow in 1984, reformed as Bow Wow in 1995.</t>
  </si>
  <si>
    <t xml:space="preserve">kyoji</t>
  </si>
  <si>
    <t xml:space="preserve">Kyoji Yamamoto</t>
  </si>
  <si>
    <t xml:space="preserve">Matsue, Shimane</t>
  </si>
  <si>
    <t xml:space="preserve">Bow Wow founder and the elder statesman referenced by nearly every later Japanese metal guitarist. Wild Flag (1992), Bow Wow G2 since 2015.</t>
  </si>
  <si>
    <t xml:space="preserve">44magnum</t>
  </si>
  <si>
    <t xml:space="preserve">44 Magnum</t>
  </si>
  <si>
    <t xml:space="preserve">heavy metal</t>
  </si>
  <si>
    <t xml:space="preserve">Tatsuya Paul Umehara, Jimmy Hirose, Ban Yoshikawa, Joe Miyawaki. Danger (1983). Split 1989, reformed 2002.</t>
  </si>
  <si>
    <t xml:space="preserve">earthshaker</t>
  </si>
  <si>
    <t xml:space="preserve">Earthshaker</t>
  </si>
  <si>
    <t xml:space="preserve">Marcy Nishida (v) and Shara Ishihara (g). Debut on Nexus 1983. One of the three great Kansai metal bands with 44 Magnum and Marino. Marcy produces Heavy Metal Princess Academy in 2026.</t>
  </si>
  <si>
    <t xml:space="preserve">genocide</t>
  </si>
  <si>
    <t xml:space="preserve">Genocide Nippon</t>
  </si>
  <si>
    <t xml:space="preserve">Takefu, Fukui</t>
  </si>
  <si>
    <t xml:space="preserve">One of the earliest Japanese metal bands. Black Sanctuary (1988).</t>
  </si>
  <si>
    <t xml:space="preserve">marino</t>
  </si>
  <si>
    <t xml:space="preserve">Marino</t>
  </si>
  <si>
    <t xml:space="preserve">Leo Yoshida and guitarist Raven Otani (died 2022). The third of the Kansai big three. Hiatus 1985 to 2002.</t>
  </si>
  <si>
    <t xml:space="preserve">rajas</t>
  </si>
  <si>
    <t xml:space="preserve">Rajas</t>
  </si>
  <si>
    <t xml:space="preserve">Kyoto</t>
  </si>
  <si>
    <t xml:space="preserve">melodic heavy metal</t>
  </si>
  <si>
    <t xml:space="preserve">active since 2002</t>
  </si>
  <si>
    <t xml:space="preserve">Battle of Metal split (1984), Turn It Up (1985), the Japan Heavy Metal Festival at Hibiya (1985).</t>
  </si>
  <si>
    <t xml:space="preserve">anthem</t>
  </si>
  <si>
    <t xml:space="preserve">Anthem</t>
  </si>
  <si>
    <t xml:space="preserve">Naoto Shibata's band and the core of the Kanto metal movement. Debut 1985; disbanded 1992; reunited 2000 with Graham Bonnet guesting. Vocalists Eizo Sakamoto and Yukio Morikawa alternate across four decades. Crimson and Jet Black (2023).</t>
  </si>
  <si>
    <t xml:space="preserve">Yukio Morikawa (v), Akio Shimizu (g), Naoto Shibata (b), Isamu Tamaru (d)</t>
  </si>
  <si>
    <t xml:space="preserve">arouge</t>
  </si>
  <si>
    <t xml:space="preserve">Arouge</t>
  </si>
  <si>
    <t xml:space="preserve">reunions</t>
  </si>
  <si>
    <t xml:space="preserve">Started as Sleazy Luster in high school. Sent demos to Mari Hamada, became her backing band, and won a Victor deal that way. Guitarist Fumihiko Kitsutaka went on to Kinniku Shojo Tai.</t>
  </si>
  <si>
    <t xml:space="preserve">loudness</t>
  </si>
  <si>
    <t xml:space="preserve">Loudness</t>
  </si>
  <si>
    <t xml:space="preserve">High</t>
  </si>
  <si>
    <t xml:space="preserve">W MIL</t>
  </si>
  <si>
    <t xml:space="preserve">Takasaki and Higuchi from Lazy with Minoru Niihara and Masayoshi Yamashita. Reported as the first Japanese metal band signed to a US major (Atco, 1985); Thunder in the East reached 74 on the Billboard 200 and they played Madison Square Garden on 14 August 1985. 45th anniversary world tour announced for 2026.</t>
  </si>
  <si>
    <t xml:space="preserve">Akira Takasaki (g), Minoru Niihara (v), Masayoshi Yamashita (b), Masayuki Suzuki (d)</t>
  </si>
  <si>
    <t xml:space="preserve">niihara</t>
  </si>
  <si>
    <t xml:space="preserve">Minoru Niihara</t>
  </si>
  <si>
    <t xml:space="preserve">Sang and played bass in Earthshaker before Loudness. Loudness vocalist 1981 to 1988 and 2001 to present; Ded Chaplin, Sly, X.Y.Z. to A in between.</t>
  </si>
  <si>
    <t xml:space="preserve">shibata</t>
  </si>
  <si>
    <t xml:space="preserve">Naoto Shibata</t>
  </si>
  <si>
    <t xml:space="preserve">bass</t>
  </si>
  <si>
    <t xml:space="preserve">Anthem's founder, leader and only constant since 1981.</t>
  </si>
  <si>
    <t xml:space="preserve">sabertiger</t>
  </si>
  <si>
    <t xml:space="preserve">Saber Tiger</t>
  </si>
  <si>
    <t xml:space="preserve">Sapporo</t>
  </si>
  <si>
    <t xml:space="preserve">heavy, power metal</t>
  </si>
  <si>
    <t xml:space="preserve">Akihito Kinoshita's vehicle and one of Japan's longest continuously running metal bands. Major debut Project One (1997) with Ron Keel guesting.</t>
  </si>
  <si>
    <t xml:space="preserve">sniper</t>
  </si>
  <si>
    <t xml:space="preserve">Sniper</t>
  </si>
  <si>
    <t xml:space="preserve">Nagoya</t>
  </si>
  <si>
    <t xml:space="preserve">reunion 2017</t>
  </si>
  <si>
    <t xml:space="preserve">Yamaha MidLand 1982 entrant; on the first Heavy Metal Force compilation. Members later formed Drive.</t>
  </si>
  <si>
    <t xml:space="preserve">xray</t>
  </si>
  <si>
    <t xml:space="preserve">X-Ray</t>
  </si>
  <si>
    <t xml:space="preserve">disbanded 1986</t>
  </si>
  <si>
    <t xml:space="preserve">Guitar prodigy Shin Yuasa, who later auditioned for Ozzy Osbourne. Keyboardist Masashi Okagaki went on to found Terra Rosa.</t>
  </si>
  <si>
    <t xml:space="preserve">demon</t>
  </si>
  <si>
    <t xml:space="preserve">Demon Kakka</t>
  </si>
  <si>
    <t xml:space="preserve">Seikima-II's His Excellency; a mainstream television figure and a solo artist since the early 1990s.</t>
  </si>
  <si>
    <t xml:space="preserve">flatbacker</t>
  </si>
  <si>
    <t xml:space="preserve">Flatbacker</t>
  </si>
  <si>
    <t xml:space="preserve">speed metal</t>
  </si>
  <si>
    <t xml:space="preserve">became EZO 1987</t>
  </si>
  <si>
    <t xml:space="preserve">Venom influenced hardcore metal hybrid from Sapporo with Masaki Yamada. Major debut 1985; on the 1985 Japan Heavy Metal Festival bill.</t>
  </si>
  <si>
    <t xml:space="preserve">homma</t>
  </si>
  <si>
    <t xml:space="preserve">Hirotsugu Homma</t>
  </si>
  <si>
    <t xml:space="preserve">drums</t>
  </si>
  <si>
    <t xml:space="preserve">EZO drummer who went to Loudness (1994 to 2000), drummed for Mari Hamada (1991 to 2007) and Anthem (2001 to 2013). One of the scene's great connective players.</t>
  </si>
  <si>
    <t xml:space="preserve">hurryscuary</t>
  </si>
  <si>
    <t xml:space="preserve">Hurry Scuary</t>
  </si>
  <si>
    <t xml:space="preserve">reunion 2014</t>
  </si>
  <si>
    <t xml:space="preserve">Guitarist Hideaki Nakama. Battle of Metal split (1984), Break It Up (1988).</t>
  </si>
  <si>
    <t xml:space="preserve">masaki</t>
  </si>
  <si>
    <t xml:space="preserve">Masaki Yamada</t>
  </si>
  <si>
    <t xml:space="preserve">Flatbacker and EZO frontman, Loudness vocalist 1992 to 2000, then Double Dealer with Norifumi Shima. Links 1980s Sapporo speed metal to the 2000s power scene.</t>
  </si>
  <si>
    <t xml:space="preserve">presence</t>
  </si>
  <si>
    <t xml:space="preserve">Presence</t>
  </si>
  <si>
    <t xml:space="preserve">heavy metal, hard rock</t>
  </si>
  <si>
    <t xml:space="preserve">active since 2020</t>
  </si>
  <si>
    <t xml:space="preserve">Self titled (1987), Bleecker Street (1988). Guitarist Kazuhide Shirota co founded Grand Slam in 1989.</t>
  </si>
  <si>
    <t xml:space="preserve">sabbrabells</t>
  </si>
  <si>
    <t xml:space="preserve">Sabbrabells</t>
  </si>
  <si>
    <t xml:space="preserve">theatrical heavy metal</t>
  </si>
  <si>
    <t xml:space="preserve">revived 2019</t>
  </si>
  <si>
    <t xml:space="preserve">Black Sabbath influenced theatrical metal on Nexus. On the first Heavy Metal Force compilation (1984). Active 1982 to 1987, revived 2015 and 2019.</t>
  </si>
  <si>
    <t xml:space="preserve">seikima</t>
  </si>
  <si>
    <t xml:space="preserve">Seikima-II</t>
  </si>
  <si>
    <t xml:space="preserve">active for anniversaries</t>
  </si>
  <si>
    <t xml:space="preserve">Founded at Waseda by Damian Hamada; Demon Kakka is the only constant. Debut LP (September 1985) is reported as the first Japanese metal album to pass 100,000 copies despite a zero point review in Burrn!. Disbanded by design at 23:59:59 on 31 December 1999; reunions since 2005.</t>
  </si>
  <si>
    <t xml:space="preserve">Demon Kakka (v), Ace Shimizu (g), Luke Takamura (g), Zod Hoshijima (b), Raiden Yuzawa (d)</t>
  </si>
  <si>
    <t xml:space="preserve">blizard</t>
  </si>
  <si>
    <t xml:space="preserve">Blizard</t>
  </si>
  <si>
    <t xml:space="preserve">disbanded 1992</t>
  </si>
  <si>
    <t xml:space="preserve">Toshiya Matsukawa, the Japanese Randy Rhoads. Warner Pioneer then CBS Sony. Often called a visual kei harbinger.</t>
  </si>
  <si>
    <t xml:space="preserve">crowley</t>
  </si>
  <si>
    <t xml:space="preserve">Crowley</t>
  </si>
  <si>
    <t xml:space="preserve">occult heavy, speed metal</t>
  </si>
  <si>
    <t xml:space="preserve">revived 2014</t>
  </si>
  <si>
    <t xml:space="preserve">Nagoya occult metal. Whisper of the Evil (1986).</t>
  </si>
  <si>
    <t xml:space="preserve">reaction</t>
  </si>
  <si>
    <t xml:space="preserve">Reaction</t>
  </si>
  <si>
    <t xml:space="preserve">heavy, speed metal</t>
  </si>
  <si>
    <t xml:space="preserve">active since 2021</t>
  </si>
  <si>
    <t xml:space="preserve">With Anthem, Bow Wow and Sabbrabells, the core of the Kanto movement. Insane (1985). Split 1989; Jun-ya Kato went to Grand Slam.</t>
  </si>
  <si>
    <t xml:space="preserve">eizo</t>
  </si>
  <si>
    <t xml:space="preserve">Eizo Sakamoto</t>
  </si>
  <si>
    <t xml:space="preserve">Anthem vocalist 1984 to 1988 and 2000 to 2014. Founded Animetal in 1996, the bridge from 1980s trad metal into the anime metal crossover.</t>
  </si>
  <si>
    <t xml:space="preserve">vowwow</t>
  </si>
  <si>
    <t xml:space="preserve">Vow Wow</t>
  </si>
  <si>
    <t xml:space="preserve">Tokyo to London</t>
  </si>
  <si>
    <t xml:space="preserve">reunion shows 2024 to 2025</t>
  </si>
  <si>
    <t xml:space="preserve">Bow Wow renamed on adding Genki Hitomi and keyboardist Rei Atsumi. Moved to England in 1986, charted in the UK with Don't Leave Me Now (1987), took on ex Whitesnake bassist Neil Murray, and ended at Budokan on 28 May 1990.</t>
  </si>
  <si>
    <t xml:space="preserve">ezo</t>
  </si>
  <si>
    <t xml:space="preserve">EZO</t>
  </si>
  <si>
    <t xml:space="preserve">Sapporo to Los Angeles</t>
  </si>
  <si>
    <t xml:space="preserve">disbanded c.1990</t>
  </si>
  <si>
    <t xml:space="preserve">Flatbacker renamed for the US market. Self titled 1987 album on Geffen produced by Gene Simmons. Masaki Yamada and Hiro Homma both went to Loudness.</t>
  </si>
  <si>
    <t xml:space="preserve">neilmurray</t>
  </si>
  <si>
    <t xml:space="preserve">Neil Murray</t>
  </si>
  <si>
    <t xml:space="preserve">London</t>
  </si>
  <si>
    <t xml:space="preserve">Ex Whitesnake. Joined Vow Wow in 1987, the highest profile Western musician to join a Japanese metal band.</t>
  </si>
  <si>
    <t xml:space="preserve">vescera</t>
  </si>
  <si>
    <t xml:space="preserve">Mike Vescera</t>
  </si>
  <si>
    <t xml:space="preserve">USA</t>
  </si>
  <si>
    <t xml:space="preserve">First non Japanese Loudness frontman (1988 to 1991); later Yngwie Malmsteen and Animetal USA.</t>
  </si>
  <si>
    <t xml:space="preserve">grandslam</t>
  </si>
  <si>
    <t xml:space="preserve">Grand Slam</t>
  </si>
  <si>
    <t xml:space="preserve">hard rock</t>
  </si>
  <si>
    <t xml:space="preserve">disbanded 1997</t>
  </si>
  <si>
    <t xml:space="preserve">Supergroup drawn from Presence, Reaction, 44 Magnum and Make-Up.</t>
  </si>
  <si>
    <t xml:space="preserve">you</t>
  </si>
  <si>
    <t xml:space="preserve">You (Yuji Adachi)</t>
  </si>
  <si>
    <t xml:space="preserve">X, Extasy and visual kei metal</t>
  </si>
  <si>
    <t xml:space="preserve">died 2020</t>
  </si>
  <si>
    <t xml:space="preserve">Terra Rosa guitarist who became Dead End's guitarist in 1984. The crossing point between Kansai heavy metal and the visual kei lineage.</t>
  </si>
  <si>
    <t xml:space="preserve">savertiger</t>
  </si>
  <si>
    <t xml:space="preserve">Saver Tiger</t>
  </si>
  <si>
    <t xml:space="preserve">Yokosuka</t>
  </si>
  <si>
    <t xml:space="preserve">Kanagawa (Yokohama, Kawasaki)</t>
  </si>
  <si>
    <t xml:space="preserve">disbanded 1987</t>
  </si>
  <si>
    <t xml:space="preserve">hide's pre X band, a key Kanagawa feeder.</t>
  </si>
  <si>
    <t xml:space="preserve">xjapan</t>
  </si>
  <si>
    <t xml:space="preserve">X Japan</t>
  </si>
  <si>
    <t xml:space="preserve">Tateyama, Chiba</t>
  </si>
  <si>
    <t xml:space="preserve">Chiba</t>
  </si>
  <si>
    <t xml:space="preserve">speed metal, visual kei</t>
  </si>
  <si>
    <t xml:space="preserve">inactive since 2018</t>
  </si>
  <si>
    <t xml:space="preserve">Founded as X by Yoshiki and Toshi. Vanishing Vision (1988, Extasy) is reported as the first independently released album to chart high on Oricon; Blue Blood (1989, CBS Sony). Disbanded 31 December 1997, reunited 2007. hide died 1998, Taiji 2011, Heath 2023.</t>
  </si>
  <si>
    <t xml:space="preserve">Toshi (v), Yoshiki (d, p), Pata (g), Sugizo (g), hide (g, died 1998), Heath (b, died 2023)</t>
  </si>
  <si>
    <t xml:space="preserve">yoshiki</t>
  </si>
  <si>
    <t xml:space="preserve">Yoshiki</t>
  </si>
  <si>
    <t xml:space="preserve">drums, piano, producer</t>
  </si>
  <si>
    <t xml:space="preserve">X Japan leader. Founded Extasy Records in April 1986, the label that launched Luna Sea and Glay and, with Free-Will, built visual kei. The Last Rockstars (2022) with Hyde, Sugizo and Miyavi.</t>
  </si>
  <si>
    <t xml:space="preserve">bucktick</t>
  </si>
  <si>
    <t xml:space="preserve">Buck-Tick</t>
  </si>
  <si>
    <t xml:space="preserve">Fujioka, Gunma</t>
  </si>
  <si>
    <t xml:space="preserve">gothic rock, dark alternative</t>
  </si>
  <si>
    <t xml:space="preserve">A foundational voice for visual kei vocalists. Atsushi Sakurai died 19 October 2023; Imai and Hoshino now share lead vocals. Subrosa (2024).</t>
  </si>
  <si>
    <t xml:space="preserve">derlanger</t>
  </si>
  <si>
    <t xml:space="preserve">D'erlanger</t>
  </si>
  <si>
    <t xml:space="preserve">visual kei</t>
  </si>
  <si>
    <t xml:space="preserve">active since 2007</t>
  </si>
  <si>
    <t xml:space="preserve">Cipher and Seela with Kyo (the D'erlanger Kyo, not Dir en grey's) from 1988. La Vie en Rose (1989), Basilisk top 5 (1990). Members later formed Die in Cries and Craze.</t>
  </si>
  <si>
    <t xml:space="preserve">deadend</t>
  </si>
  <si>
    <t xml:space="preserve">Dead End</t>
  </si>
  <si>
    <t xml:space="preserve">dark metal, visual kei precursor</t>
  </si>
  <si>
    <t xml:space="preserve">final show 2026</t>
  </si>
  <si>
    <t xml:space="preserve">Morrie, You (ex Terra Rosa), Crazy Cool Joe, Minato. Ghost of Romance (1987), Shambara (1988). Named by Luna Sea, L'Arc-en-Ciel and Kuroyume as the formative influence. Disbanded 1990, reunited 2009, final show 16 June 2026.</t>
  </si>
  <si>
    <t xml:space="preserve">morrie</t>
  </si>
  <si>
    <t xml:space="preserve">Morrie</t>
  </si>
  <si>
    <t xml:space="preserve">Dead End frontman; solo and Creature Creature.</t>
  </si>
  <si>
    <t xml:space="preserve">color</t>
  </si>
  <si>
    <t xml:space="preserve">Color</t>
  </si>
  <si>
    <t xml:space="preserve">visual kei, hard rock</t>
  </si>
  <si>
    <t xml:space="preserve">inactive</t>
  </si>
  <si>
    <t xml:space="preserve">Dynamite Tommy's band and Free-Will's first act.</t>
  </si>
  <si>
    <t xml:space="preserve">dynamitetommy</t>
  </si>
  <si>
    <t xml:space="preserve">Dynamite Tommy</t>
  </si>
  <si>
    <t xml:space="preserve">vocals, label boss</t>
  </si>
  <si>
    <t xml:space="preserve">Hiroshi Tomioka, vocalist of Color, founder of Free-Will, producer of Dir en grey's early career. Often called the godfather of visual kei.</t>
  </si>
  <si>
    <t xml:space="preserve">taiji</t>
  </si>
  <si>
    <t xml:space="preserve">Taiji Sawada</t>
  </si>
  <si>
    <t xml:space="preserve">died 2011</t>
  </si>
  <si>
    <t xml:space="preserve">X bassist until January 1992, then Loudness bassist 1992 to 1993, then D.T.R. The clearest personnel link between visual kei and the Loudness lineage.</t>
  </si>
  <si>
    <t xml:space="preserve">hide</t>
  </si>
  <si>
    <t xml:space="preserve">died 1998</t>
  </si>
  <si>
    <t xml:space="preserve">Fronted Saver Tiger before joining X in February 1987. Solo from 1993, Zilch with Paul Raven and Joey Castillo (1996), founded the LEMONed label. Around 50,000 people attended his funeral.</t>
  </si>
  <si>
    <t xml:space="preserve">zikill</t>
  </si>
  <si>
    <t xml:space="preserve">Zi:Kill</t>
  </si>
  <si>
    <t xml:space="preserve">Kanagawa</t>
  </si>
  <si>
    <t xml:space="preserve">visual kei hard rock</t>
  </si>
  <si>
    <t xml:space="preserve">disbanded 1994</t>
  </si>
  <si>
    <t xml:space="preserve">Tusk, Ken, Seiichi. Close Dance on Extasy (1990). Drummer Yukihiro went to L'Arc-en-Ciel in 1998 and later Petit Brabancon.</t>
  </si>
  <si>
    <t xml:space="preserve">glay</t>
  </si>
  <si>
    <t xml:space="preserve">Glay</t>
  </si>
  <si>
    <t xml:space="preserve">Hakodate</t>
  </si>
  <si>
    <t xml:space="preserve">rock</t>
  </si>
  <si>
    <t xml:space="preserve">Signed to Extasy in 1993 and produced by Yoshiki; the 200,000 person Expo 99 concert. The mainstream end of the Extasy lineage.</t>
  </si>
  <si>
    <t xml:space="preserve">tokyoyankees</t>
  </si>
  <si>
    <t xml:space="preserve">Tokyo Yankees</t>
  </si>
  <si>
    <t xml:space="preserve">Extasy Summit regulars at Budokan 1991. Overdoing (1992).</t>
  </si>
  <si>
    <t xml:space="preserve">lunasea</t>
  </si>
  <si>
    <t xml:space="preserve">Luna Sea</t>
  </si>
  <si>
    <t xml:space="preserve">J and Inoran with Sugizo and Shinya from 1989. Extasy 1991, MCA Victor 1992. Dead End was their formative influence. Sugizo joined X Japan in 2009.</t>
  </si>
  <si>
    <t xml:space="preserve">sugizo</t>
  </si>
  <si>
    <t xml:space="preserve">Sugizo</t>
  </si>
  <si>
    <t xml:space="preserve">guitar, violin</t>
  </si>
  <si>
    <t xml:space="preserve">Luna Sea guitarist; X Japan since 2009 as hide's successor; The Last Rockstars.</t>
  </si>
  <si>
    <t xml:space="preserve">larc</t>
  </si>
  <si>
    <t xml:space="preserve">L'Arc-en-Ciel</t>
  </si>
  <si>
    <t xml:space="preserve">rock, hard rock</t>
  </si>
  <si>
    <t xml:space="preserve">intermittent</t>
  </si>
  <si>
    <t xml:space="preserve">Hyde, ken, tetsuya, yukihiro. The gateway act for overseas J rock audiences; Hyde's Vamps (2008) took his heavier material to the US and Europe.</t>
  </si>
  <si>
    <t xml:space="preserve">malicemizer</t>
  </si>
  <si>
    <t xml:space="preserve">Malice Mizer</t>
  </si>
  <si>
    <t xml:space="preserve">gothic, symphonic visual kei</t>
  </si>
  <si>
    <t xml:space="preserve">hiatus since 2001</t>
  </si>
  <si>
    <t xml:space="preserve">Mana's band with Gackt on vocals 1995 to 1999. Its gothic lolita aesthetic shaped Yousei Teikoku and the gothic end of the women's scene.</t>
  </si>
  <si>
    <t xml:space="preserve">mana</t>
  </si>
  <si>
    <t xml:space="preserve">Mana</t>
  </si>
  <si>
    <t xml:space="preserve">Hiroshima</t>
  </si>
  <si>
    <t xml:space="preserve">guitar, composer</t>
  </si>
  <si>
    <t xml:space="preserve">Malice Mizer founder. Founded Moi dix Mois in 2002, explicitly to play black metal, on his own Midi:Nette label.</t>
  </si>
  <si>
    <t xml:space="preserve">kyo</t>
  </si>
  <si>
    <t xml:space="preserve">Kyo</t>
  </si>
  <si>
    <t xml:space="preserve">Dir en grey's sole lyricist. Also fronts Sukekiyo (2013) and the supergroup Petit Brabancon (2021) with yukihiro and Mucc's Miya.</t>
  </si>
  <si>
    <t xml:space="preserve">lasadies</t>
  </si>
  <si>
    <t xml:space="preserve">La:Sadie's</t>
  </si>
  <si>
    <t xml:space="preserve">W VK</t>
  </si>
  <si>
    <t xml:space="preserve">Kyo and Kisaki's band. Four of five members re formed as Dir en grey on 2 February 1997.</t>
  </si>
  <si>
    <t xml:space="preserve">direngrey</t>
  </si>
  <si>
    <t xml:space="preserve">Dir en grey</t>
  </si>
  <si>
    <t xml:space="preserve">Osaka to Tokyo</t>
  </si>
  <si>
    <t xml:space="preserve">progressive, experimental metal</t>
  </si>
  <si>
    <t xml:space="preserve">W JRD</t>
  </si>
  <si>
    <t xml:space="preserve">Kyo, Kaoru, Die, Toshiya, Shinya, unchanged since 1997. Produced early on by Dynamite Tommy. First Europe shows 2005, US 2006 on Korn's Family Values Tour. Mortal Downer (April 2026) reached number 4 on Oricon.</t>
  </si>
  <si>
    <t xml:space="preserve">Kyo (v), Kaoru (g), Die (g), Toshiya (b), Shinya (d)</t>
  </si>
  <si>
    <t xml:space="preserve">mucc</t>
  </si>
  <si>
    <t xml:space="preserve">Mucc</t>
  </si>
  <si>
    <t xml:space="preserve">Ibaraki</t>
  </si>
  <si>
    <t xml:space="preserve">visual kei alternative metal</t>
  </si>
  <si>
    <t xml:space="preserve">active as trio</t>
  </si>
  <si>
    <t xml:space="preserve">Tatsuro, Miya, Yukke. Taste of Chaos North America 2008 with D'espairsRay. Signed Tokuma Japan 2024; Sao Paulo, Berlin and Helsinki shows 2026.</t>
  </si>
  <si>
    <t xml:space="preserve">despairsray</t>
  </si>
  <si>
    <t xml:space="preserve">D'espairsRay</t>
  </si>
  <si>
    <t xml:space="preserve">industrial visual kei metal</t>
  </si>
  <si>
    <t xml:space="preserve">reunited 2025</t>
  </si>
  <si>
    <t xml:space="preserve">Disbanded 2011 after Hizumi's throat condition; reunion at Cross Road Fest November 2025 and a solo show at Zepp DiverCity May 2026.</t>
  </si>
  <si>
    <t xml:space="preserve">nightmare</t>
  </si>
  <si>
    <t xml:space="preserve">Nightmare</t>
  </si>
  <si>
    <t xml:space="preserve">Sendai</t>
  </si>
  <si>
    <t xml:space="preserve">visual kei metal</t>
  </si>
  <si>
    <t xml:space="preserve">Sakito and Hitsugi's band. Hiatus 2016 to 2020 after Yomi's functional dysphonia; European tour announced 2025.</t>
  </si>
  <si>
    <t xml:space="preserve">moidixmois</t>
  </si>
  <si>
    <t xml:space="preserve">Moi dix Mois</t>
  </si>
  <si>
    <t xml:space="preserve">gothic, symphonic metal</t>
  </si>
  <si>
    <t xml:space="preserve">Mana's post Malice Mizer vehicle. 2023 Japanese Visual Metal tour with Versailles, D and Matenrou Opera.</t>
  </si>
  <si>
    <t xml:space="preserve">gazette</t>
  </si>
  <si>
    <t xml:space="preserve">the GazettE</t>
  </si>
  <si>
    <t xml:space="preserve">PS Company's flagship. Division (2012) was JPU Records' first ever release.</t>
  </si>
  <si>
    <t xml:space="preserve">dband</t>
  </si>
  <si>
    <t xml:space="preserve">D</t>
  </si>
  <si>
    <t xml:space="preserve">symphonic gothic metal</t>
  </si>
  <si>
    <t xml:space="preserve">Asagi's band; supplied Versailles with a drummer after Yuki's 2023 retirement.</t>
  </si>
  <si>
    <t xml:space="preserve">girugamesh</t>
  </si>
  <si>
    <t xml:space="preserve">Girugamesh</t>
  </si>
  <si>
    <t xml:space="preserve">visual kei nu metal</t>
  </si>
  <si>
    <t xml:space="preserve">reformed 2022</t>
  </si>
  <si>
    <t xml:space="preserve">J Rock Revolution Los Angeles 2007, Europe 2008. Disbanded 2016, original four reformed 2022.</t>
  </si>
  <si>
    <t xml:space="preserve">lynch</t>
  </si>
  <si>
    <t xml:space="preserve">lynch.</t>
  </si>
  <si>
    <t xml:space="preserve">dark alternative metal</t>
  </si>
  <si>
    <t xml:space="preserve">Hazuki's band (he came from Deathgaze). King Records from 2011, JPU internationally from 2023. Returned at Budokan in November 2022.</t>
  </si>
  <si>
    <t xml:space="preserve">deathgaze</t>
  </si>
  <si>
    <t xml:space="preserve">Deathgaze</t>
  </si>
  <si>
    <t xml:space="preserve">disbanded</t>
  </si>
  <si>
    <t xml:space="preserve">The Nagoya heavy visual kei node that lynch.'s Hazuki came through.</t>
  </si>
  <si>
    <t xml:space="preserve">nocturnalbloodlust</t>
  </si>
  <si>
    <t xml:space="preserve">Nocturnal Bloodlust</t>
  </si>
  <si>
    <t xml:space="preserve">deathcore, metalcore</t>
  </si>
  <si>
    <t xml:space="preserve">Hiro's band. Ex drummer Gaku Taura went to Crystal Lake; Gaku also arranged Zilqy's debut EP. South America tour announced for 2026.</t>
  </si>
  <si>
    <t xml:space="preserve">sukekiyo</t>
  </si>
  <si>
    <t xml:space="preserve">Sukekiyo</t>
  </si>
  <si>
    <t xml:space="preserve">avant garde metal</t>
  </si>
  <si>
    <t xml:space="preserve">Kyo's chamber metal project. Single possess (February 2026).</t>
  </si>
  <si>
    <t xml:space="preserve">deviloof</t>
  </si>
  <si>
    <t xml:space="preserve">Deviloof</t>
  </si>
  <si>
    <t xml:space="preserve">visual kei deathcore</t>
  </si>
  <si>
    <t xml:space="preserve">Keisuke, Ray, Daiki. Tokuma Japan major deal 2023; Latin America tour 2024.</t>
  </si>
  <si>
    <t xml:space="preserve">united</t>
  </si>
  <si>
    <t xml:space="preserve">United</t>
  </si>
  <si>
    <t xml:space="preserve">Thrash, death, black, grind</t>
  </si>
  <si>
    <t xml:space="preserve">thrash metal</t>
  </si>
  <si>
    <t xml:space="preserve">W MA</t>
  </si>
  <si>
    <t xml:space="preserve">Japan's longest running thrash band; repeated North American tours; backed Paul Di'Anno live in 2010.</t>
  </si>
  <si>
    <t xml:space="preserve">outrage</t>
  </si>
  <si>
    <t xml:space="preserve">Outrage</t>
  </si>
  <si>
    <t xml:space="preserve">Naoki Hashimoto, Yoshihiro Yasui, Yosuke Abe. Black Clouds (1988, Polydor). One of the very few Japanese metal bands never to disband. Yasui guested on Rami's Raglaia album.</t>
  </si>
  <si>
    <t xml:space="preserve">aion</t>
  </si>
  <si>
    <t xml:space="preserve">Aion</t>
  </si>
  <si>
    <t xml:space="preserve">thrash then power metal, visual</t>
  </si>
  <si>
    <t xml:space="preserve">active as Izumi's project</t>
  </si>
  <si>
    <t xml:space="preserve">Izumi Ochiai's band. Deathrash Bound (1989), then power metal from about 1992. Repeatedly credited as a visual kei progenitor from the thrash side.</t>
  </si>
  <si>
    <t xml:space="preserve">casbah</t>
  </si>
  <si>
    <t xml:space="preserve">Casbah</t>
  </si>
  <si>
    <t xml:space="preserve">Funabashi, Chiba</t>
  </si>
  <si>
    <t xml:space="preserve">active since 2013</t>
  </si>
  <si>
    <t xml:space="preserve">Taka Hatori and Nariaki Kida. Heavy Metal Force III (1985) and the landmark Skull Thrash Zone Volume I (1987).</t>
  </si>
  <si>
    <t xml:space="preserve">gezol</t>
  </si>
  <si>
    <t xml:space="preserve">Gezol</t>
  </si>
  <si>
    <t xml:space="preserve">Kuwana, Mie</t>
  </si>
  <si>
    <t xml:space="preserve">Kuwana (Mie)</t>
  </si>
  <si>
    <t xml:space="preserve">bass, vocals</t>
  </si>
  <si>
    <t xml:space="preserve">Founded Sabbat, Evil Records and Metalucifer. The central figure of Japanese black and thrash metal.</t>
  </si>
  <si>
    <t xml:space="preserve">sob</t>
  </si>
  <si>
    <t xml:space="preserve">S.O.B.</t>
  </si>
  <si>
    <t xml:space="preserve">grindcore, thrashcore</t>
  </si>
  <si>
    <t xml:space="preserve">Don't Be Swindle (1987); split with Napalm Death (1988). Japan's key contribution to the birth of grindcore.</t>
  </si>
  <si>
    <t xml:space="preserve">sabbat</t>
  </si>
  <si>
    <t xml:space="preserve">Sabbat</t>
  </si>
  <si>
    <t xml:space="preserve">black, thrash metal</t>
  </si>
  <si>
    <t xml:space="preserve">Formed as Evil in 1983; Gezol is the constant. First single on his own Evil Records (1985, 300 copies). Envenom (1991). Sabbaticult (2024). The root of Japanese black and thrash.</t>
  </si>
  <si>
    <t xml:space="preserve">shellshock</t>
  </si>
  <si>
    <t xml:space="preserve">Shellshock</t>
  </si>
  <si>
    <t xml:space="preserve">Saitama</t>
  </si>
  <si>
    <t xml:space="preserve">active since 2008</t>
  </si>
  <si>
    <t xml:space="preserve">Skull Thrash Zone and Skull Smash alumni. Mortal Days (1989).</t>
  </si>
  <si>
    <t xml:space="preserve">doom</t>
  </si>
  <si>
    <t xml:space="preserve">Doom</t>
  </si>
  <si>
    <t xml:space="preserve">avant garde, progressive thrash</t>
  </si>
  <si>
    <t xml:space="preserve">active since 2014</t>
  </si>
  <si>
    <t xml:space="preserve">Takashi Fujita's band. Complicated Mind (1988). Split 2000, reunited 2014.</t>
  </si>
  <si>
    <t xml:space="preserve">sacrifice</t>
  </si>
  <si>
    <t xml:space="preserve">Sacrifice</t>
  </si>
  <si>
    <t xml:space="preserve">Crest of Black (1987). Guitarist Temis Osmond spent fourteen years in Sabbat.</t>
  </si>
  <si>
    <t xml:space="preserve">gargoyle</t>
  </si>
  <si>
    <t xml:space="preserve">Gargoyle</t>
  </si>
  <si>
    <t xml:space="preserve">thrash metal, visual kei pioneer</t>
  </si>
  <si>
    <t xml:space="preserve">reformed 2021</t>
  </si>
  <si>
    <t xml:space="preserve">Kiba's band. Tantra Mantra (1993, Nippon Columbia). Ex members She-Ja and Katsuji joined Animetal.</t>
  </si>
  <si>
    <t xml:space="preserve">hellchild</t>
  </si>
  <si>
    <t xml:space="preserve">Hellchild</t>
  </si>
  <si>
    <t xml:space="preserve">thrash, death metal</t>
  </si>
  <si>
    <t xml:space="preserve">active since 2015</t>
  </si>
  <si>
    <t xml:space="preserve">Where the Conflict Reaches (1993). Drummer Junichi Harashima became Sigh's drummer 2004 to 2021.</t>
  </si>
  <si>
    <t xml:space="preserve">necrophile</t>
  </si>
  <si>
    <t xml:space="preserve">Necrophile</t>
  </si>
  <si>
    <t xml:space="preserve">death, thrash</t>
  </si>
  <si>
    <t xml:space="preserve">active since 2012</t>
  </si>
  <si>
    <t xml:space="preserve">One of the earliest Japanese death metal bands; personnel shared with Hellchild, Transgressor and Multiplex.</t>
  </si>
  <si>
    <t xml:space="preserve">gbn</t>
  </si>
  <si>
    <t xml:space="preserve">Gore Beyond Necropsy</t>
  </si>
  <si>
    <t xml:space="preserve">Hadano, Kanagawa</t>
  </si>
  <si>
    <t xml:space="preserve">goregrind, noisecore</t>
  </si>
  <si>
    <t xml:space="preserve">Faecal Noise Holocaust (1996).</t>
  </si>
  <si>
    <t xml:space="preserve">mirai</t>
  </si>
  <si>
    <t xml:space="preserve">Mirai Kawashima</t>
  </si>
  <si>
    <t xml:space="preserve">vocals, keyboards</t>
  </si>
  <si>
    <t xml:space="preserve">Sigh's founder and the most internationally cited figure in Japanese black metal on this map.</t>
  </si>
  <si>
    <t xml:space="preserve">sigh</t>
  </si>
  <si>
    <t xml:space="preserve">Sigh</t>
  </si>
  <si>
    <t xml:space="preserve">avant garde black metal</t>
  </si>
  <si>
    <t xml:space="preserve">Co led by a woman</t>
  </si>
  <si>
    <t xml:space="preserve">Mirai Kawashima's band, reported as the first non European band signed to Euronymous's Deathlike Silence, which released Scorn Defeat (1993) just after his death. Dr. Mikannibal on sax and vocals since 2007. Goh-ka (2026); UK and Europe dates announced for 2026.</t>
  </si>
  <si>
    <t xml:space="preserve">transgressor</t>
  </si>
  <si>
    <t xml:space="preserve">Transgressor</t>
  </si>
  <si>
    <t xml:space="preserve">death metal</t>
  </si>
  <si>
    <t xml:space="preserve">Ether for Scapegoat (1992); a cornerstone of the early 1990s tape scene.</t>
  </si>
  <si>
    <t xml:space="preserve">cocobat</t>
  </si>
  <si>
    <t xml:space="preserve">Cocobat</t>
  </si>
  <si>
    <t xml:space="preserve">thrash, groove metal</t>
  </si>
  <si>
    <t xml:space="preserve">Artwork by Pushead. Covered 44 Magnum and Gastunk on the 2000 tribute, acknowledging both lineages. Take-Shit joined Animetal.</t>
  </si>
  <si>
    <t xml:space="preserve">abigail</t>
  </si>
  <si>
    <t xml:space="preserve">Abigail</t>
  </si>
  <si>
    <t xml:space="preserve">black, thrash</t>
  </si>
  <si>
    <t xml:space="preserve">Yasuyuki Suzuki's band. First gig shared with Sigh in August 1992. Intercourse and Lust (1996). Barbatos (1996) is his punk leaning side project.</t>
  </si>
  <si>
    <t xml:space="preserve">defiled</t>
  </si>
  <si>
    <t xml:space="preserve">Defiled</t>
  </si>
  <si>
    <t xml:space="preserve">Yusuke Sumita's band; first US show in Tampa 1997; Erupted Wrath (1999); Season of Mist. one of Japan's most consistently exported death metal bands.</t>
  </si>
  <si>
    <t xml:space="preserve">terrorsquad</t>
  </si>
  <si>
    <t xml:space="preserve">Terror Squad</t>
  </si>
  <si>
    <t xml:space="preserve">On Evil Records' Far East Gate in Inferno (1994).</t>
  </si>
  <si>
    <t xml:space="preserve">unholygrave</t>
  </si>
  <si>
    <t xml:space="preserve">Unholy Grave</t>
  </si>
  <si>
    <t xml:space="preserve">grindcore</t>
  </si>
  <si>
    <t xml:space="preserve">Relentless split output; Crucified (1995).</t>
  </si>
  <si>
    <t xml:space="preserve">intestine</t>
  </si>
  <si>
    <t xml:space="preserve">Intestine Baalism</t>
  </si>
  <si>
    <t xml:space="preserve">melodic death metal</t>
  </si>
  <si>
    <t xml:space="preserve">An Anatomy of the Beast (1997), Japan's answer to the Gothenburg sound and the antecedent to Blood Stain Child.</t>
  </si>
  <si>
    <t xml:space="preserve">metalucifer</t>
  </si>
  <si>
    <t xml:space="preserve">Metalucifer</t>
  </si>
  <si>
    <t xml:space="preserve">Gezol's traditional metal side project, named after a Sabbat song. Heavy Metal Drill (1996).</t>
  </si>
  <si>
    <t xml:space="preserve">vomitremnants</t>
  </si>
  <si>
    <t xml:space="preserve">Vomit Remnants</t>
  </si>
  <si>
    <t xml:space="preserve">brutal death, slam</t>
  </si>
  <si>
    <t xml:space="preserve">Keisuke Tsuboi. Supreme Entity (1999); Unique Leader. Foundational to Japanese slam.</t>
  </si>
  <si>
    <t xml:space="preserve">bloodstainchild</t>
  </si>
  <si>
    <t xml:space="preserve">Blood Stain Child</t>
  </si>
  <si>
    <t xml:space="preserve">melodic death, trance metal</t>
  </si>
  <si>
    <t xml:space="preserve">Female fronted</t>
  </si>
  <si>
    <t xml:space="preserve">Greek vocalist Sophia Aslanides (2010 to 2012, later Season of Ghosts) then Kiki (2012 to 2016). Metal Blade internationally. Metalia and Cyberia (2024).</t>
  </si>
  <si>
    <t xml:space="preserve">gtk</t>
  </si>
  <si>
    <t xml:space="preserve">Gotsu Totsu Kotsu</t>
  </si>
  <si>
    <t xml:space="preserve">Kawagoe, Saitama</t>
  </si>
  <si>
    <t xml:space="preserve">samurai death metal</t>
  </si>
  <si>
    <t xml:space="preserve">Haruhisa Takahata (ex Defiled). Samurai themed, bass led death metal; the thematic precedent for Ryujin.</t>
  </si>
  <si>
    <t xml:space="preserve">kruelty</t>
  </si>
  <si>
    <t xml:space="preserve">Kruelty</t>
  </si>
  <si>
    <t xml:space="preserve">death metal, metallic hardcore</t>
  </si>
  <si>
    <t xml:space="preserve">W ESC MA</t>
  </si>
  <si>
    <t xml:space="preserve">Profound Lore. Untopia (2024) with Japan, Europe and Australia tours. The flagship of the current Tokyo death doom hardcore crossover, descending from the Coffins template.</t>
  </si>
  <si>
    <t xml:space="preserve">stalin</t>
  </si>
  <si>
    <t xml:space="preserve">The Stalin</t>
  </si>
  <si>
    <t xml:space="preserve">Hardcore crossover</t>
  </si>
  <si>
    <t xml:space="preserve">Fukushima to Tokyo</t>
  </si>
  <si>
    <t xml:space="preserve">punk, hardcore</t>
  </si>
  <si>
    <t xml:space="preserve">ended</t>
  </si>
  <si>
    <t xml:space="preserve">Michiro Endo's band, punk's central provocateur. Covered twice by Barbatos, an explicit metal to punk lineage nod.</t>
  </si>
  <si>
    <t xml:space="preserve">gism</t>
  </si>
  <si>
    <t xml:space="preserve">GISM</t>
  </si>
  <si>
    <t xml:space="preserve">hardcore metal crossover</t>
  </si>
  <si>
    <t xml:space="preserve">Sakevi Yokoyama and guitarist Randy Uchida. Detestation (1984). Uchida's metal lead playing over hardcore is the crossover's founding gesture. One reunion, Roadburn 2016. Sakevi died 2023.</t>
  </si>
  <si>
    <t xml:space="preserve">gauze</t>
  </si>
  <si>
    <t xml:space="preserve">Gauze</t>
  </si>
  <si>
    <t xml:space="preserve">hardcore punk</t>
  </si>
  <si>
    <t xml:space="preserve">dissolved 2022</t>
  </si>
  <si>
    <t xml:space="preserve">Among the most respected Japanese hardcore bands; US tour 1996 via Prank Records.</t>
  </si>
  <si>
    <t xml:space="preserve">gastunk</t>
  </si>
  <si>
    <t xml:space="preserve">Gastunk</t>
  </si>
  <si>
    <t xml:space="preserve">metallic hardcore</t>
  </si>
  <si>
    <t xml:space="preserve">Baki (ex The Execute, Lip Cream), Baby, Tatsu. Dead Song (1985), Under the Sun (1987). Covered by Cocobat on the 2000 tribute.</t>
  </si>
  <si>
    <t xml:space="preserve">systematicdeath</t>
  </si>
  <si>
    <t xml:space="preserve">Systematic Death</t>
  </si>
  <si>
    <t xml:space="preserve">Yokohama</t>
  </si>
  <si>
    <t xml:space="preserve">hardcore, thrash</t>
  </si>
  <si>
    <t xml:space="preserve">Cited as an influence by Napalm Death and Brutal Truth.</t>
  </si>
  <si>
    <t xml:space="preserve">lipcream</t>
  </si>
  <si>
    <t xml:space="preserve">Lip Cream</t>
  </si>
  <si>
    <t xml:space="preserve">disbanded 1990</t>
  </si>
  <si>
    <t xml:space="preserve">Kill Ugly Pop (1986). Fed by The Comes and Dead Cops; reissued by Relapse.</t>
  </si>
  <si>
    <t xml:space="preserve">bastard</t>
  </si>
  <si>
    <t xml:space="preserve">Bastard</t>
  </si>
  <si>
    <t xml:space="preserve">Wind of Pain (1992), the Burning Spirits touchstone; members went on to Judgement.</t>
  </si>
  <si>
    <t xml:space="preserve">deathside</t>
  </si>
  <si>
    <t xml:space="preserve">Death Side</t>
  </si>
  <si>
    <t xml:space="preserve">Burning Spirits hardcore</t>
  </si>
  <si>
    <t xml:space="preserve">Ishiya and guitarist Chelsea (died 2007). Wasted Dream (1989) defined the metallic Burning Spirits guitar style. Ishiya continues in Forward.</t>
  </si>
  <si>
    <t xml:space="preserve">slang</t>
  </si>
  <si>
    <t xml:space="preserve">Slang</t>
  </si>
  <si>
    <t xml:space="preserve">KO's band; one of Japan's longest running hardcore bands and the Hokkaido precedent for the current metallic hardcore wave.</t>
  </si>
  <si>
    <t xml:space="preserve">disclose</t>
  </si>
  <si>
    <t xml:space="preserve">Disclose</t>
  </si>
  <si>
    <t xml:space="preserve">Kochi</t>
  </si>
  <si>
    <t xml:space="preserve">D beat</t>
  </si>
  <si>
    <t xml:space="preserve">ended 2007</t>
  </si>
  <si>
    <t xml:space="preserve">Kawakami's Discharge worship; died 5 June 2007. Enormous international influence.</t>
  </si>
  <si>
    <t xml:space="preserve">envy</t>
  </si>
  <si>
    <t xml:space="preserve">Envy</t>
  </si>
  <si>
    <t xml:space="preserve">screamo, post hardcore</t>
  </si>
  <si>
    <t xml:space="preserve">Tetsuya Fukagawa. Pelagic Records; Eunoia (2024). One of the most internationally influential Japanese post hardcore bands.</t>
  </si>
  <si>
    <t xml:space="preserve">merzbow</t>
  </si>
  <si>
    <t xml:space="preserve">Merzbow</t>
  </si>
  <si>
    <t xml:space="preserve">Doom, sludge, noise</t>
  </si>
  <si>
    <t xml:space="preserve">noise</t>
  </si>
  <si>
    <t xml:space="preserve">Masami Akita, 500 plus releases. Repeated Boris collaborator including Gensho (2016) and 2R0I2P0 (2020); the noise scene's link into Japanese heavy music.</t>
  </si>
  <si>
    <t xml:space="preserve">kinniku</t>
  </si>
  <si>
    <t xml:space="preserve">Kinniku Shojo Tai</t>
  </si>
  <si>
    <t xml:space="preserve">prog, alt rock</t>
  </si>
  <si>
    <t xml:space="preserve">Kenji Otsuki's band; major debut on Toy's Factory 1988. Guitarist Fumihiko Kitsutaka came from Arouge and Mari Hamada's band.</t>
  </si>
  <si>
    <t xml:space="preserve">boredoms</t>
  </si>
  <si>
    <t xml:space="preserve">Boredoms</t>
  </si>
  <si>
    <t xml:space="preserve">noise rock, psych</t>
  </si>
  <si>
    <t xml:space="preserve">Yamantaka Eye out of Hanatarash, with Yoshimi P-We. Pop Tatari (1992).</t>
  </si>
  <si>
    <t xml:space="preserve">ningenisu</t>
  </si>
  <si>
    <t xml:space="preserve">Ningen Isu</t>
  </si>
  <si>
    <t xml:space="preserve">Hirosaki, Aomori</t>
  </si>
  <si>
    <t xml:space="preserve">Hirosaki (Aomori)</t>
  </si>
  <si>
    <t xml:space="preserve">doom, heavy metal</t>
  </si>
  <si>
    <t xml:space="preserve">Shinji Wajima and Ken-ichi Suzuki since 1987, Nobu Nakajima since 2004. Broke through on TBS's Ika Ten in 1989. The Heartless Scat video went viral in May 2019 past 16 million views; first European tour February 2020.</t>
  </si>
  <si>
    <t xml:space="preserve">zenigeva</t>
  </si>
  <si>
    <t xml:space="preserve">Zeni Geva</t>
  </si>
  <si>
    <t xml:space="preserve">noise rock</t>
  </si>
  <si>
    <t xml:space="preserve">KK Null's band; Steve Albini produced Total Castration (1991). Tatsuya Yoshida of Ruins on drums.</t>
  </si>
  <si>
    <t xml:space="preserve">eternalelysium</t>
  </si>
  <si>
    <t xml:space="preserve">Eternal Elysium</t>
  </si>
  <si>
    <t xml:space="preserve">stoner doom</t>
  </si>
  <si>
    <t xml:space="preserve">Yukito Okazaki. Faithful (1996), Spiritualized D (2000). Japan's longest running stoner doom band.</t>
  </si>
  <si>
    <t xml:space="preserve">boris</t>
  </si>
  <si>
    <t xml:space="preserve">Boris</t>
  </si>
  <si>
    <t xml:space="preserve">drone, sludge, experimental</t>
  </si>
  <si>
    <t xml:space="preserve">Wata, Atsuo and Takeshi, named after a Melvins song. Absolutego (1996), Pink (2005). Long collaborations with Merzbow and Sunn O))) (Altar, 2006); opened for Nine Inch Nails in 2008.</t>
  </si>
  <si>
    <t xml:space="preserve">corrupted</t>
  </si>
  <si>
    <t xml:space="preserve">Corrupted</t>
  </si>
  <si>
    <t xml:space="preserve">sludge, doom, drone</t>
  </si>
  <si>
    <t xml:space="preserve">Spanish language lyrics and a near total refusal of interviews. El mundo frio (2005), Pray for the Hollow Sun (2024). HG Fact.</t>
  </si>
  <si>
    <t xml:space="preserve">churchofmisery</t>
  </si>
  <si>
    <t xml:space="preserve">Church of Misery</t>
  </si>
  <si>
    <t xml:space="preserve">doom metal</t>
  </si>
  <si>
    <t xml:space="preserve">Tatsu Mikami's serial killer themed Sabbath worship, through six vocalists. Master of Brutality (2001); Rise Above from 2009; Born Under a Mad Sign (2023).</t>
  </si>
  <si>
    <t xml:space="preserve">greenmachine</t>
  </si>
  <si>
    <t xml:space="preserve">Greenmachine</t>
  </si>
  <si>
    <t xml:space="preserve">Kanazawa</t>
  </si>
  <si>
    <t xml:space="preserve">sludge, stoner</t>
  </si>
  <si>
    <t xml:space="preserve">Named after a Kyuss song. D.A.M.N. (1996), The Earth Beater (1998).</t>
  </si>
  <si>
    <t xml:space="preserve">mikami</t>
  </si>
  <si>
    <t xml:space="preserve">Tatsu Mikami</t>
  </si>
  <si>
    <t xml:space="preserve">Legend (1984) to Salem (1988) to Church of Misery (1995); Sonic Flower, G.A.T.E.S. One of Japan's most internationally recognised doom figures.</t>
  </si>
  <si>
    <t xml:space="preserve">coffins</t>
  </si>
  <si>
    <t xml:space="preserve">Coffins</t>
  </si>
  <si>
    <t xml:space="preserve">death doom</t>
  </si>
  <si>
    <t xml:space="preserve">Uchino's band on Relapse; the defining Japanese death doom act and the template Kruelty built on.</t>
  </si>
  <si>
    <t xml:space="preserve">kellysimonz</t>
  </si>
  <si>
    <t xml:space="preserve">Kelly Simonz</t>
  </si>
  <si>
    <t xml:space="preserve">Power, neoclassical, prog</t>
  </si>
  <si>
    <t xml:space="preserve">Neoclassical shred; Kelly Simonz's Blind Faith; an instructor and YouTube presence in the Osaka guitar scene.</t>
  </si>
  <si>
    <t xml:space="preserve">marty</t>
  </si>
  <si>
    <t xml:space="preserve">Marty Friedman</t>
  </si>
  <si>
    <t xml:space="preserve">USA to Tokyo</t>
  </si>
  <si>
    <t xml:space="preserve">Ex Megadeth. Moved to Tokyo in 2003; 700 plus Japanese TV appearances including Rock Fujiyama; Animetal USA; collaborations with Nanase Aikawa and Momoiro Clover Z. The scene's principal international broker and legitimiser rather than a producer of specific bands. Necropalace (2026).</t>
  </si>
  <si>
    <t xml:space="preserve">anchang</t>
  </si>
  <si>
    <t xml:space="preserve">Anchang</t>
  </si>
  <si>
    <t xml:space="preserve">Kagoshima</t>
  </si>
  <si>
    <t xml:space="preserve">guitar, vocals</t>
  </si>
  <si>
    <t xml:space="preserve">Sex Machineguns founder and only constant; The Maintenance (2013).</t>
  </si>
  <si>
    <t xml:space="preserve">sexmachineguns</t>
  </si>
  <si>
    <t xml:space="preserve">Sex Machineguns</t>
  </si>
  <si>
    <t xml:space="preserve">Kagoshima to Tokyo</t>
  </si>
  <si>
    <t xml:space="preserve">speed metal, comedy metal</t>
  </si>
  <si>
    <t xml:space="preserve">Anchang's band; major debut 1998 on Toshiba EMI. The 2006 pause scattered ex members into Elleguns, Dustar-3 and Cycle. The comedic speed metal strand that fed the anime metal crossover.</t>
  </si>
  <si>
    <t xml:space="preserve">animetal</t>
  </si>
  <si>
    <t xml:space="preserve">Animetal</t>
  </si>
  <si>
    <t xml:space="preserve">anime cover speed metal</t>
  </si>
  <si>
    <t xml:space="preserve">hiatus since 2006</t>
  </si>
  <si>
    <t xml:space="preserve">Eizo Sakamoto (ex Anthem) with She-Ja and Katsuji (ex Gargoyle) and Take-Shit (Cocobat); Syu of Galneryus later on guitar. Animetal Marathon sold around 300,000. Animetal Lady (1998 to 2002) put Mie of Pink Lady in front of the same band.</t>
  </si>
  <si>
    <t xml:space="preserve">concertomoon</t>
  </si>
  <si>
    <t xml:space="preserve">Concerto Moon</t>
  </si>
  <si>
    <t xml:space="preserve">neoclassical power metal</t>
  </si>
  <si>
    <t xml:space="preserve">Norifumi Shima's band through four vocalists (Wataru Haga since 2018). Shima and ex Loudness singer Masaki Yamada formed Double Dealer in 2000.</t>
  </si>
  <si>
    <t xml:space="preserve">shima</t>
  </si>
  <si>
    <t xml:space="preserve">Norifumi Shima</t>
  </si>
  <si>
    <t xml:space="preserve">Concerto Moon founder; Double Dealer with Masaki Yamada, a crossover of the 1980s and 1990s generations.</t>
  </si>
  <si>
    <t xml:space="preserve">doubledealer</t>
  </si>
  <si>
    <t xml:space="preserve">Double Dealer</t>
  </si>
  <si>
    <t xml:space="preserve">power metal</t>
  </si>
  <si>
    <t xml:space="preserve">Norifumi Shima and Masaki Yamada.</t>
  </si>
  <si>
    <t xml:space="preserve">syu</t>
  </si>
  <si>
    <t xml:space="preserve">Syu</t>
  </si>
  <si>
    <t xml:space="preserve">Galneryus founder; also Aushvitz, Spinalcord, Animetal and Animetal USA. The Takasaki lineage carried into the 2000s.</t>
  </si>
  <si>
    <t xml:space="preserve">galneryus</t>
  </si>
  <si>
    <t xml:space="preserve">Galneryus</t>
  </si>
  <si>
    <t xml:space="preserve">power, neoclassical metal</t>
  </si>
  <si>
    <t xml:space="preserve">GAL W</t>
  </si>
  <si>
    <t xml:space="preserve">Syu's band. Yama-B on vocals 2003 to 2008, Masatoshi Sho Ono from 2010. Major debut on VAP (The Flag of Punishment, 2003); Warner Music Japan from 2017. Between Dread and Valor (2024). Keyboardist Yuhki guested on Raglaia.</t>
  </si>
  <si>
    <t xml:space="preserve">Masatoshi Sho Ono (v), Syu (g), Yuhki (k), Taka (b), Lea (d)</t>
  </si>
  <si>
    <t xml:space="preserve">dragonguardian</t>
  </si>
  <si>
    <t xml:space="preserve">Dragon Guardian</t>
  </si>
  <si>
    <t xml:space="preserve">symphonic power metal</t>
  </si>
  <si>
    <t xml:space="preserve">Project based symphonic power metal; Anza of Head Phones President among its vocalists.</t>
  </si>
  <si>
    <t xml:space="preserve">hizaki</t>
  </si>
  <si>
    <t xml:space="preserve">Hizaki</t>
  </si>
  <si>
    <t xml:space="preserve">Hizaki Grace Project (2005) to Versailles (2007) to Jupiter (2013). The connective tissue of Japanese symphonic power visual kei.</t>
  </si>
  <si>
    <t xml:space="preserve">matenrou</t>
  </si>
  <si>
    <t xml:space="preserve">Matenrou Opera</t>
  </si>
  <si>
    <t xml:space="preserve">symphonic power metal, visual kei</t>
  </si>
  <si>
    <t xml:space="preserve">Sono's keyboard forward power metal; the 2023 Japanese Visual Metal package.</t>
  </si>
  <si>
    <t xml:space="preserve">versailles</t>
  </si>
  <si>
    <t xml:space="preserve">Versailles</t>
  </si>
  <si>
    <t xml:space="preserve">Kamijo and Hizaki. Bassist Jasmine You died in 2009. Warner Music Japan 2009; halted 2012, reunited 2015; Paris (July 2026) and announced Santiago and Mexico City dates in December 2026.</t>
  </si>
  <si>
    <t xml:space="preserve">gyze</t>
  </si>
  <si>
    <t xml:space="preserve">Gyze</t>
  </si>
  <si>
    <t xml:space="preserve">melodic death, folk metal</t>
  </si>
  <si>
    <t xml:space="preserve">renamed Ryujin 2023</t>
  </si>
  <si>
    <t xml:space="preserve">W JRR</t>
  </si>
  <si>
    <t xml:space="preserve">Brothers Ryoji and Shuji Shinomoto; formed as Suicide Heaven, renamed after the 2011 Tohoku disaster. Northern Hell Song (2017), Asian Chaos (2019).</t>
  </si>
  <si>
    <t xml:space="preserve">animetalusa</t>
  </si>
  <si>
    <t xml:space="preserve">Animetal USA</t>
  </si>
  <si>
    <t xml:space="preserve">anime cover metal</t>
  </si>
  <si>
    <t xml:space="preserve">Mike Vescera (ex Loudness), Chris Impellitteri, Rudy Sarzo, Scott Travis then Jon Dette. The Loudness to Animetal USA link.</t>
  </si>
  <si>
    <t xml:space="preserve">jupiter</t>
  </si>
  <si>
    <t xml:space="preserve">Jupiter</t>
  </si>
  <si>
    <t xml:space="preserve">Formed by Hizaki, Teru, Masashi and Yuki during the Versailles halt.</t>
  </si>
  <si>
    <t xml:space="preserve">ohmura</t>
  </si>
  <si>
    <t xml:space="preserve">Takayoshi Ohmura</t>
  </si>
  <si>
    <t xml:space="preserve">Solo artist since 2004; Cross Hard, Gloria, Uroboros. Kami Band guitarist for Babymetal 2013 to about 2021, recurring twin guitar partner of Marty Friedman, and Liv Moon collaborator.</t>
  </si>
  <si>
    <t xml:space="preserve">leclercq</t>
  </si>
  <si>
    <t xml:space="preserve">Frederic Leclercq</t>
  </si>
  <si>
    <t xml:space="preserve">France</t>
  </si>
  <si>
    <t xml:space="preserve">bass, guitar</t>
  </si>
  <si>
    <t xml:space="preserve">Kreator bassist, ex DragonForce, Sinsaenum. The most connected non Japanese collaborator in the women's scene dataset, via Amahiru.</t>
  </si>
  <si>
    <t xml:space="preserve">heafy</t>
  </si>
  <si>
    <t xml:space="preserve">Matt Heafy</t>
  </si>
  <si>
    <t xml:space="preserve">vocals, guitar</t>
  </si>
  <si>
    <t xml:space="preserve">Trivium frontman, Japanese American. Ryujin's manager and producer from 2023; a two way US to Japan bridge.</t>
  </si>
  <si>
    <t xml:space="preserve">ryujin</t>
  </si>
  <si>
    <t xml:space="preserve">Ryujin</t>
  </si>
  <si>
    <t xml:space="preserve">samurai metal, melodic death</t>
  </si>
  <si>
    <t xml:space="preserve">Gyze renamed on 31 January 2023. Napalm Records; self titled album January 2024 with Trivium's Matt Heafy as manager, producer and guest vocalist.</t>
  </si>
  <si>
    <t xml:space="preserve">madcapsule</t>
  </si>
  <si>
    <t xml:space="preserve">The Mad Capsule Markets</t>
  </si>
  <si>
    <t xml:space="preserve">Nu metal and metalcore</t>
  </si>
  <si>
    <t xml:space="preserve">digital hardcore, nu metal</t>
  </si>
  <si>
    <t xml:space="preserve">Kyono, Takeshi Ueda, Motokatsu Miyagami. Osc-Dis (1999) and Pulse in Tony Hawk's Pro Skater 3 made them one of the first Japanese heavy bands widely known in the West. The template for Crossfaith and every electronic metal act since.</t>
  </si>
  <si>
    <t xml:space="preserve">dragonash</t>
  </si>
  <si>
    <t xml:space="preserve">Dragon Ash</t>
  </si>
  <si>
    <t xml:space="preserve">mixture rock</t>
  </si>
  <si>
    <t xml:space="preserve">Kj's band; established the mixture rock template the nu metal wave grew from.</t>
  </si>
  <si>
    <t xml:space="preserve">mth</t>
  </si>
  <si>
    <t xml:space="preserve">Maximum the Hormone</t>
  </si>
  <si>
    <t xml:space="preserve">Hachioji, Tokyo</t>
  </si>
  <si>
    <t xml:space="preserve">nu metal, hardcore punk</t>
  </si>
  <si>
    <t xml:space="preserve">Daisuke-han, Nao (drums and clean vocals), Maximum the Ryokun, Ue-chang. Death Note themes (2006) were among the largest international gateways for Japanese heavy music before Babymetal. Yoshu Fukushu (2013) was their first Oricon number 1; Knotfest US 2014, Europe 2022.</t>
  </si>
  <si>
    <t xml:space="preserve">Daisuke-han (v), Nao (d, v), Maximum the Ryokun (g, v), Ue-chang (b)</t>
  </si>
  <si>
    <t xml:space="preserve">crystallake</t>
  </si>
  <si>
    <t xml:space="preserve">Crystal Lake</t>
  </si>
  <si>
    <t xml:space="preserve">metalcore, deathcore</t>
  </si>
  <si>
    <t xml:space="preserve">active, auditioning vocalists</t>
  </si>
  <si>
    <t xml:space="preserve">W MSC</t>
  </si>
  <si>
    <t xml:space="preserve">YD is the sole original member. Ryo Kinoshita (2012 to 2022) then American John Robert Centorrino (2023 to March 2026). Drummer Gaku Taura came from Nocturnal Bloodlust. Century Media; The Weight of Sound (January 2026); Loud Park 25.</t>
  </si>
  <si>
    <t xml:space="preserve">sim</t>
  </si>
  <si>
    <t xml:space="preserve">SiM</t>
  </si>
  <si>
    <t xml:space="preserve">Hayama, Kanagawa</t>
  </si>
  <si>
    <t xml:space="preserve">reggae punk, alt metal</t>
  </si>
  <si>
    <t xml:space="preserve">MAH's band. The Rumbling (Attack on Titan, 2022) topped the US Hot Hard Rock Songs chart, reported as the first Japanese band to do so.</t>
  </si>
  <si>
    <t xml:space="preserve">pmtmp</t>
  </si>
  <si>
    <t xml:space="preserve">Pay Money To My Pain</t>
  </si>
  <si>
    <t xml:space="preserve">alt metal, post hardcore</t>
  </si>
  <si>
    <t xml:space="preserve">ended 2012</t>
  </si>
  <si>
    <t xml:space="preserve">Vocalist K died 30 December 2012. Hugely influential on coldrain and Crystal Lake's generation.</t>
  </si>
  <si>
    <t xml:space="preserve">phantomexcaliver</t>
  </si>
  <si>
    <t xml:space="preserve">Phantom Excaliver</t>
  </si>
  <si>
    <t xml:space="preserve">comedic melodic death, power</t>
  </si>
  <si>
    <t xml:space="preserve">W MBH</t>
  </si>
  <si>
    <t xml:space="preserve">Won the Wacken Metal Battle world final in 2023, Japan's second consecutive win.</t>
  </si>
  <si>
    <t xml:space="preserve">crossfaith</t>
  </si>
  <si>
    <t xml:space="preserve">Crossfaith</t>
  </si>
  <si>
    <t xml:space="preserve">electronicore, metalcore</t>
  </si>
  <si>
    <t xml:space="preserve">indefinite suspension since June 2025</t>
  </si>
  <si>
    <t xml:space="preserve">W EBC</t>
  </si>
  <si>
    <t xml:space="preserve">Kenta Koie, Kazuki, Teru, Tatsuya. Reading and Leeds 2013 to 2016, Warped Tour, Rock am Ring 2014, Download, Hellfest; UNFD and Razor and Tie. All activities suspended 30 June 2025; Koie launched AFTERVOID in February 2026.</t>
  </si>
  <si>
    <t xml:space="preserve">coldrain</t>
  </si>
  <si>
    <t xml:space="preserve">metalcore</t>
  </si>
  <si>
    <t xml:space="preserve">W EBK</t>
  </si>
  <si>
    <t xml:space="preserve">Masato Hayakawa (US raised, bilingual), Y.K.C., Sugi, RxYxO, Katsuma, unchanged since 2007. Hopeless in the US, Century Media globally from March 2025. Optimize = Optdemise announced for 25 September 2026.</t>
  </si>
  <si>
    <t xml:space="preserve">falilv</t>
  </si>
  <si>
    <t xml:space="preserve">Fear, and Loathing in Las Vegas</t>
  </si>
  <si>
    <t xml:space="preserve">Kobe</t>
  </si>
  <si>
    <t xml:space="preserve">electronicore</t>
  </si>
  <si>
    <t xml:space="preserve">Minami on clean vocals and screams. The most commercially successful of the Kansai electronicore wave after Crossfaith; Mega Vegas 2026 with Man with a Mission.</t>
  </si>
  <si>
    <t xml:space="preserve">ssp</t>
  </si>
  <si>
    <t xml:space="preserve">Survive Said the Prophet</t>
  </si>
  <si>
    <t xml:space="preserve">post hardcore, alt metal</t>
  </si>
  <si>
    <t xml:space="preserve">Yosh Morita, the Knosis co writer and a key connector in Tokyo's post hardcore network. Vinland Saga tie ins; Knotfest Japan.</t>
  </si>
  <si>
    <t xml:space="preserve">gbtf</t>
  </si>
  <si>
    <t xml:space="preserve">Given By The Flames</t>
  </si>
  <si>
    <t xml:space="preserve">gothic metalcore</t>
  </si>
  <si>
    <t xml:space="preserve">W WMB26 DMH EBM GBL</t>
  </si>
  <si>
    <t xml:space="preserve">Tokyo gothic metalcore band founded in 2013 by Willian, now its singer, with Diekey and Noi. Won the Wacken Metal Battle Japan final at Shibuya Cyclone on 12 April 2026 against Neon Oni, Gungire, Hotoke and Vesper the Aerial, with Crystal Lake as guest act; played the W:E:T Stage at Wacken Open Air on 30 July 2026 (14:20 local time, per the Metal Battle programme) as Japan's entrant, and placed third in the international final on 31 July 2026 behind Force (Chile) and Ashed Winter (France). Extends the qualifier pipeline established by Sable Hills (2022) and Phantom Excaliver (2023).</t>
  </si>
  <si>
    <t xml:space="preserve">Willian (v), Diekey, Noi</t>
  </si>
  <si>
    <t xml:space="preserve">paledusk</t>
  </si>
  <si>
    <t xml:space="preserve">Paledusk</t>
  </si>
  <si>
    <t xml:space="preserve">Fukuoka</t>
  </si>
  <si>
    <t xml:space="preserve">genre blending metalcore</t>
  </si>
  <si>
    <t xml:space="preserve">W EBP</t>
  </si>
  <si>
    <t xml:space="preserve">Kaito and Tsubasa. Palehell (2024); major debut on A.S.A.B with HUGs (September 2025); self titled album November 2025; UK and Europe 2026 with Knosis. The current male led international breakout.</t>
  </si>
  <si>
    <t xml:space="preserve">sablehills</t>
  </si>
  <si>
    <t xml:space="preserve">Sable Hills</t>
  </si>
  <si>
    <t xml:space="preserve">Brothers Takuya and Rict. Won the Wacken Metal Battle world final in August 2022, reported as the first Japanese winner; Arising Empire (Germany) from 2023; Odyssey (2024); Loud Park 25.</t>
  </si>
  <si>
    <t xml:space="preserve">petitbrabancon</t>
  </si>
  <si>
    <t xml:space="preserve">Petit Brabancon</t>
  </si>
  <si>
    <t xml:space="preserve">nu metal, hardcore</t>
  </si>
  <si>
    <t xml:space="preserve">Kyo (Dir en grey), yukihiro (L'Arc-en-Ciel, ex Zi:Kill), Miya (Mucc), antz, Hirofumi Takamatsu. Fetish (2022); Bootleg Series (August 2026).</t>
  </si>
  <si>
    <t xml:space="preserve">knosis</t>
  </si>
  <si>
    <t xml:space="preserve">Knosis</t>
  </si>
  <si>
    <t xml:space="preserve">industrial, experimental heavy</t>
  </si>
  <si>
    <t xml:space="preserve">Ryo Kinoshita's post Crystal Lake project on SharpTone, co written with Yosh Morita of Survive Said the Prophet. Yukina of Hanabie. features on Fuhai. UK and Europe tour with Paledusk, spring 2026.</t>
  </si>
  <si>
    <t xml:space="preserve">holderlins</t>
  </si>
  <si>
    <t xml:space="preserve">Hölderlins</t>
  </si>
  <si>
    <t xml:space="preserve">All female</t>
  </si>
  <si>
    <t xml:space="preserve">Low</t>
  </si>
  <si>
    <t xml:space="preserve">W JRO</t>
  </si>
  <si>
    <t xml:space="preserve">Haraguchi-san's band before Nemophila, named in the band's early press. Lineup detail from the project's own coverage only; partly unverified.</t>
  </si>
  <si>
    <t xml:space="preserve">lipstick</t>
  </si>
  <si>
    <t xml:space="preserve">Lipstick</t>
  </si>
  <si>
    <t xml:space="preserve">live activity ceased</t>
  </si>
  <si>
    <t xml:space="preserve">W JRO SLY</t>
  </si>
  <si>
    <t xml:space="preserve">Tokyo all female heavy metal and hard rock band. Mayu sang in it before assembling Nemophila in 2019, and Sally played guitar in it as a teenager before her solo career and Lonesome_Blue. The band through which the Nemophila and Lonesome_Blue lines touch.</t>
  </si>
  <si>
    <t xml:space="preserve">octaviagrace</t>
  </si>
  <si>
    <t xml:space="preserve">Octaviagrace</t>
  </si>
  <si>
    <t xml:space="preserve">melodic metal</t>
  </si>
  <si>
    <t xml:space="preserve">W VKD</t>
  </si>
  <si>
    <t xml:space="preserve">Tokyo melodic metal band that Destrose guitarist Hanako joined after 2015; the sixth branch of the Destrose spawn.</t>
  </si>
  <si>
    <t xml:space="preserve">rie</t>
  </si>
  <si>
    <t xml:space="preserve">Rie a.k.a. Suzaku</t>
  </si>
  <si>
    <t xml:space="preserve">Instrumental melodic metal guitarist in Marty Friedman's orbit; 2025 collaborations with Marie Fukai, Juna Serita and Kanade Sato.</t>
  </si>
  <si>
    <t xml:space="preserve">riskymelody</t>
  </si>
  <si>
    <t xml:space="preserve">Risky Melody</t>
  </si>
  <si>
    <t xml:space="preserve">Japan</t>
  </si>
  <si>
    <t xml:space="preserve">melodic hard rock, metal</t>
  </si>
  <si>
    <t xml:space="preserve">W SFN</t>
  </si>
  <si>
    <t xml:space="preserve">On the final Hibiya NAON no YAON bill in 2025 with Show-Ya, Nemophila and Hagane.</t>
  </si>
  <si>
    <t xml:space="preserve">soramimi</t>
  </si>
  <si>
    <t xml:space="preserve">Soramimi</t>
  </si>
  <si>
    <t xml:space="preserve">rock, metal</t>
  </si>
  <si>
    <t xml:space="preserve">W JRO WPN</t>
  </si>
  <si>
    <t xml:space="preserve">Tamu Murata's band before Nemophila. Lineup detail from the project's own coverage only; partly unverified.</t>
  </si>
  <si>
    <t xml:space="preserve">ika</t>
  </si>
  <si>
    <t xml:space="preserve">iKA</t>
  </si>
  <si>
    <t xml:space="preserve">support guitarist for Nemophila, 2026; not a confirmed permanent member as of 4 September 2026</t>
  </si>
  <si>
    <t xml:space="preserve">W NIK NEM</t>
  </si>
  <si>
    <t xml:space="preserve">Support guitarist announced by Nemophila on 1 June 2026 for Unlucky Fes 2026 at Club Citta Kawasaki (6 June), Rhythm of Fear at Liquidroom (14 June) and the NEMOPHILA vs. 2days at Blaze Gotanda (27 and 28 June). Coded as guest support only; no successor or membership claim is made.</t>
  </si>
  <si>
    <t xml:space="preserve">hamada</t>
  </si>
  <si>
    <t xml:space="preserve">Mari Hamada</t>
  </si>
  <si>
    <t xml:space="preserve">Debut Lunatic Doll (1983), produced and drummed by Loudness's Munetaka Higuchi, with Arouge as her live band. Called the Queen of Heavy Metal by 1984; Return to Myself hit number 1 on Oricon in 1989. First Japanese musician to top Burrn!'s vocalist poll (2019). 40th anniversary album Soar (2023).</t>
  </si>
  <si>
    <t xml:space="preserve">carmenmaki</t>
  </si>
  <si>
    <t xml:space="preserve">Carmen Maki</t>
  </si>
  <si>
    <t xml:space="preserve">Among the earliest women to front a Japanese hard rock band and the first of major standing on this map. Led Carmen Maki and Oz (1972 to 1977), then Carmen Maki and Laff, 5X (1982 to 1983), Moses and Salamandre. 55th anniversary tour 2024.</t>
  </si>
  <si>
    <t xml:space="preserve">oz</t>
  </si>
  <si>
    <t xml:space="preserve">Carmen Maki &amp; Oz</t>
  </si>
  <si>
    <t xml:space="preserve">hard rock, prog</t>
  </si>
  <si>
    <t xml:space="preserve">reunion shows</t>
  </si>
  <si>
    <t xml:space="preserve">Maki with Hirofumi Kasuga, Yoshihiro Naruse and Masayuki Higuchi. Disbanded October 1977; reunions in 1997, 2018 and 2019 to 2022.</t>
  </si>
  <si>
    <t xml:space="preserve">zelda</t>
  </si>
  <si>
    <t xml:space="preserve">Zelda</t>
  </si>
  <si>
    <t xml:space="preserve">new wave, post punk</t>
  </si>
  <si>
    <t xml:space="preserve">disbanded 1996</t>
  </si>
  <si>
    <t xml:space="preserve">Led by bassist Sachiho Kojima. Not metal, but one of Japan's earliest all female bands and a template later all female rock and metal acts cite.</t>
  </si>
  <si>
    <t xml:space="preserve">terada</t>
  </si>
  <si>
    <t xml:space="preserve">Keiko Terada</t>
  </si>
  <si>
    <t xml:space="preserve">Show-Ya's frontwoman 1981 to 1991 and 2005 to present, solo in between, and the driving force behind NAON no YAON.</t>
  </si>
  <si>
    <t xml:space="preserve">tsunoda</t>
  </si>
  <si>
    <t xml:space="preserve">Miki Tsunoda</t>
  </si>
  <si>
    <t xml:space="preserve">NEP W</t>
  </si>
  <si>
    <t xml:space="preserve">Show-Ya drummer (mittan). Guest drummer for Nemophila in studio performance videos during Tamu Murata's 2020 maternity leave, alongside Kyoko Tomita of Princess Princess. A temporary individual guest support relationship, not membership and not a formal collaboration between Show-Ya and Nemophila. Tamu returned to live performance on 22 August 2020.</t>
  </si>
  <si>
    <t xml:space="preserve">showya</t>
  </si>
  <si>
    <t xml:space="preserve">Show-Ya</t>
  </si>
  <si>
    <t xml:space="preserve">W NEP</t>
  </si>
  <si>
    <t xml:space="preserve">Founded by Keiko Terada and Miki Nakamura out of the Yamaha East West contest. Outerlimits (1989) reached number 3 on Oricon. Terada left in 1991, the band split in 1998 and reunited in 2005. Show-Ya created NAON no YAON in 1987 and is the precursor later all female metal bands most often cite. Mugen (2025).</t>
  </si>
  <si>
    <t xml:space="preserve">Keiko Terada (v), Miki Sun-go Igarashi (g), Miki Captain Nakamura (k), Satomi Senba (b), Miki Mittan Tsunoda (d)</t>
  </si>
  <si>
    <t xml:space="preserve">akao</t>
  </si>
  <si>
    <t xml:space="preserve">Kazue Akao</t>
  </si>
  <si>
    <t xml:space="preserve">Terra Rosa's frontwoman from 1982, still active with her band Kruberablinka.</t>
  </si>
  <si>
    <t xml:space="preserve">terrarosa</t>
  </si>
  <si>
    <t xml:space="preserve">Terra Rosa</t>
  </si>
  <si>
    <t xml:space="preserve">melodic, progressive metal</t>
  </si>
  <si>
    <t xml:space="preserve">Keyboardist Masashi Okagaki (ex X-Ray) and vocalist Kazue Akao, one of the earliest women fronting a Japanese metal band. The Endless Basis (1987). Guitarist You left for Dead End, a direct Kansai metal to visual kei bridge. Disbanded 1992; reunions 1999, 2008, 2016, 2020.</t>
  </si>
  <si>
    <t xml:space="preserve">hizumi</t>
  </si>
  <si>
    <t xml:space="preserve">Hizumi</t>
  </si>
  <si>
    <t xml:space="preserve">Jurassic Jade's vocalist since 1985.</t>
  </si>
  <si>
    <t xml:space="preserve">jurassicjade</t>
  </si>
  <si>
    <t xml:space="preserve">Jurassic Jade</t>
  </si>
  <si>
    <t xml:space="preserve">Formed as Rebel Power in 1983. Fronted throughout by Hizumi, a rare woman leading 1980s Japanese thrash. On Explosion's Heavy Metal Force III (1985) and Skull Smash (1988); Gore (1989).</t>
  </si>
  <si>
    <t xml:space="preserve">wata</t>
  </si>
  <si>
    <t xml:space="preserve">Wata</t>
  </si>
  <si>
    <t xml:space="preserve">Boris's guitarist since 1992; one of the most internationally recognised women in the Japanese heavy underground.</t>
  </si>
  <si>
    <t xml:space="preserve">nao</t>
  </si>
  <si>
    <t xml:space="preserve">Nao</t>
  </si>
  <si>
    <t xml:space="preserve">drums, vocals</t>
  </si>
  <si>
    <t xml:space="preserve">Nao Kawakita. Maximum the Hormone's drummer and co lead vocalist since 1997; one of the highest profile women in Japanese heavy music.</t>
  </si>
  <si>
    <t xml:space="preserve">youseiteikoku</t>
  </si>
  <si>
    <t xml:space="preserve">Yousei Teikoku</t>
  </si>
  <si>
    <t xml:space="preserve">low activity</t>
  </si>
  <si>
    <t xml:space="preserve">Yui (v) and composer Takaha Tachibana. Heavy anime tie in output; Shiren of Unlucky Morpheus on lead guitar 2013 to 2019. The Age of Villains (2020).</t>
  </si>
  <si>
    <t xml:space="preserve">animetallady</t>
  </si>
  <si>
    <t xml:space="preserve">Animetal Lady</t>
  </si>
  <si>
    <t xml:space="preserve">ended 2002</t>
  </si>
  <si>
    <t xml:space="preserve">Animetal's side project fronted by Mie of Pink Lady. Two Marathon albums.</t>
  </si>
  <si>
    <t xml:space="preserve">anza</t>
  </si>
  <si>
    <t xml:space="preserve">Anza</t>
  </si>
  <si>
    <t xml:space="preserve">Cape Town to Tokyo</t>
  </si>
  <si>
    <t xml:space="preserve">Played Sailor Moon in 13 musicals (1993 to 1998) before fronting Head Phones President from 1999. Also Dragon Guardian.</t>
  </si>
  <si>
    <t xml:space="preserve">hpp</t>
  </si>
  <si>
    <t xml:space="preserve">Head Phones President</t>
  </si>
  <si>
    <t xml:space="preserve">alternative, avant garde metal</t>
  </si>
  <si>
    <t xml:space="preserve">Anza (v), Hiro (g), Narumi (b), Batch (d). Loud Park, Metal Female Voices Fest; toured the US, Sweden, Australia, Brazil and China; Brazil and Spain 2025.</t>
  </si>
  <si>
    <t xml:space="preserve">kuroneko</t>
  </si>
  <si>
    <t xml:space="preserve">Kuroneko</t>
  </si>
  <si>
    <t xml:space="preserve">Co founded Onmyo-za with Matatabi in 1999.</t>
  </si>
  <si>
    <t xml:space="preserve">onmyoza</t>
  </si>
  <si>
    <t xml:space="preserve">Onmyo-za</t>
  </si>
  <si>
    <t xml:space="preserve">heavy metal, Japanese folk</t>
  </si>
  <si>
    <t xml:space="preserve">Kuroneko and Matatabi's dual vocal band with Maneki and Karukan. One of the longest tenures for a woman fronting Japanese metal. Ginreisaibu (March 2026).</t>
  </si>
  <si>
    <t xml:space="preserve">existtrace</t>
  </si>
  <si>
    <t xml:space="preserve">Exist Trace</t>
  </si>
  <si>
    <t xml:space="preserve">visual kei, gothic, alt metal</t>
  </si>
  <si>
    <t xml:space="preserve">Jyou (v), Miko, Omi, Naoto, Mally. The all female counterpoint inside visual kei: Europe 2008, US debut at Sakura-Con 2011, Asia tour 2023. A bridge between the visual kei lineage and the all female metal lineage.</t>
  </si>
  <si>
    <t xml:space="preserve">gallhammer</t>
  </si>
  <si>
    <t xml:space="preserve">Gallhammer</t>
  </si>
  <si>
    <t xml:space="preserve">black, doom, crust</t>
  </si>
  <si>
    <t xml:space="preserve">disbanded 2013</t>
  </si>
  <si>
    <t xml:space="preserve">W VIV</t>
  </si>
  <si>
    <t xml:space="preserve">Vivian Slaughter, Mika Penetrator, Risa Reaper. Signed to Peaceville in January 2006 on Darkthrone's recommendation, an early, high profile signing of a Japanese all female extreme metal band by a Western label. Ill Innocence (2007), The End (2011).</t>
  </si>
  <si>
    <t xml:space="preserve">vivian</t>
  </si>
  <si>
    <t xml:space="preserve">Vivian Slaughter</t>
  </si>
  <si>
    <t xml:space="preserve">Tokyo to Oslo</t>
  </si>
  <si>
    <t xml:space="preserve">bass, vocals, electronics</t>
  </si>
  <si>
    <t xml:space="preserve">active as Viviankrist</t>
  </si>
  <si>
    <t xml:space="preserve">Eri Isaka. Gallhammer 2003 to 2013; now the Oslo based electronic artist Viviankrist; married to Maniac of Mayhem.</t>
  </si>
  <si>
    <t xml:space="preserve">destrose</t>
  </si>
  <si>
    <t xml:space="preserve">Destrose</t>
  </si>
  <si>
    <t xml:space="preserve">disbanded 2015</t>
  </si>
  <si>
    <t xml:space="preserve">WPD VKD JEA</t>
  </si>
  <si>
    <t xml:space="preserve">The root node of the girls metal boom. Formed in December 2005 as Destroya, led throughout by guitarist Mina, and without the commercial scale of Aldious, but its alumnae founded Mary's Blood (2009), Mardelas (2014), Fate Gear (2015), Disqualia (2015) and Lovebites (2016); Hanako went to Octaviagrace, and through Disqualia's Hazuki the line runs into Nemophila. Twenty one people passed through it. Disbanded 18 July 2015.</t>
  </si>
  <si>
    <t xml:space="preserve">Mina (g, 2005 to 2015); Eye (v), Kayo (b), Mari (d), Eri (g), all 2005 to 2007; Saki (g, 2009 to 2010); Ley and Mary (v, 2009 to 2010); Ami (b, 2009 to 2010); Emi (d, 2010); Akane (v, 2010 to 2011); Satty (g, 2011); Nene (v, 2011); Nana (d, 2011); Miho (b, 2011 to 2015); Marina Hebiishi (v, 2011 to 2014); Hanako (g, 2011 to 2015); Haruna (d, 2012 to 2014); Narumi (g, 2012 to 2015); Lisa (v, 2014 to 2015); Risa Risa (d, 2015); Ibuki (guest v, 2015)</t>
  </si>
  <si>
    <t xml:space="preserve">eri</t>
  </si>
  <si>
    <t xml:space="preserve">Eri</t>
  </si>
  <si>
    <t xml:space="preserve">VKD WPD</t>
  </si>
  <si>
    <t xml:space="preserve">Destrose 2005 to 2007; Mary's Blood 2009 to 2012 as its original composer.</t>
  </si>
  <si>
    <t xml:space="preserve">eye</t>
  </si>
  <si>
    <t xml:space="preserve">Eye</t>
  </si>
  <si>
    <t xml:space="preserve">solo</t>
  </si>
  <si>
    <t xml:space="preserve">Destrose 2005 to 2007; co founded Mary's Blood in late 2009; solo since the 2022 hiatus.</t>
  </si>
  <si>
    <t xml:space="preserve">fuki</t>
  </si>
  <si>
    <t xml:space="preserve">Fuki</t>
  </si>
  <si>
    <t xml:space="preserve">Light Bringer 2005 to 2014, Unlucky Morpheus 2008 to present, Doll$Boxx 2012 to present, solo as Fuki Commune since 2016 (Million Scarlets reached 18 on Oricon). A hub connecting the doujin scene, the power metal scene and the Gacharic Spin family.</t>
  </si>
  <si>
    <t xml:space="preserve">kayo</t>
  </si>
  <si>
    <t xml:space="preserve">Kayo</t>
  </si>
  <si>
    <t xml:space="preserve">retired</t>
  </si>
  <si>
    <t xml:space="preserve">Destrose 2005 to 2007; a Mary's Blood co founder in 2009; later retired from the scene.</t>
  </si>
  <si>
    <t xml:space="preserve">lightbringer</t>
  </si>
  <si>
    <t xml:space="preserve">Light Bringer</t>
  </si>
  <si>
    <t xml:space="preserve">power metal, synth pop</t>
  </si>
  <si>
    <t xml:space="preserve">hiatus since 2014</t>
  </si>
  <si>
    <t xml:space="preserve">Fuki's first band. Hibiki (b) and Hideaki Yumida (d) later joined Mardelas.</t>
  </si>
  <si>
    <t xml:space="preserve">mari</t>
  </si>
  <si>
    <t xml:space="preserve">Mari</t>
  </si>
  <si>
    <t xml:space="preserve">Destrose 2005 to 2007; Mary's Blood 2009 to 2022; Crucified and Clandestined; co founded Heavy Metal Princess Academy in 2026.</t>
  </si>
  <si>
    <t xml:space="preserve">mina</t>
  </si>
  <si>
    <t xml:space="preserve">Mina</t>
  </si>
  <si>
    <t xml:space="preserve">Destrose founder and leader 2005 to 2015, through Arch Roses and Animeta Girl, then Fate Gear from July 2015 as Captain Mina.</t>
  </si>
  <si>
    <t xml:space="preserve">crossvein</t>
  </si>
  <si>
    <t xml:space="preserve">Cross Vein</t>
  </si>
  <si>
    <t xml:space="preserve">disbanded 2023</t>
  </si>
  <si>
    <t xml:space="preserve">Julia on vocals 2009 to 2023 after founding vocalist Ibuki. Final show on the 15th anniversary, February 2023.</t>
  </si>
  <si>
    <t xml:space="preserve">mikannibal</t>
  </si>
  <si>
    <t xml:space="preserve">Dr. Mikannibal</t>
  </si>
  <si>
    <t xml:space="preserve">saxophone, vocals</t>
  </si>
  <si>
    <t xml:space="preserve">Mika Kawashima. Joined Sigh in 2007; a physicist by training and one of the few women in the core of Japanese extreme metal.</t>
  </si>
  <si>
    <t xml:space="preserve">aldious</t>
  </si>
  <si>
    <t xml:space="preserve">Aldious</t>
  </si>
  <si>
    <t xml:space="preserve">indefinite hiatus since August 2025</t>
  </si>
  <si>
    <t xml:space="preserve">W JPU</t>
  </si>
  <si>
    <t xml:space="preserve">Founded by Rami and Yoshi. Deep Exceed (2010) topped the Oricon indies chart and reached 15 overall, the commercial starting point of the girls metal boom (the scene's own term, garuzu metaru). Bright Star Records. Vocalists Rami (to 2012), Re:NO (2012 to 2018), R!N (2019 to 2021), then support singer Maki Oyama. Farewell shows August 2025; Toki left for Zilqy in September 2025.</t>
  </si>
  <si>
    <t xml:space="preserve">Yoshi (g), Toki (g), Sawa (b), Marina (d, 2015 to 2023), Rami / Re:NO / R!N (v)</t>
  </si>
  <si>
    <t xml:space="preserve">mutantmonster</t>
  </si>
  <si>
    <t xml:space="preserve">Mutant Monster</t>
  </si>
  <si>
    <t xml:space="preserve">punk rock, power punk</t>
  </si>
  <si>
    <t xml:space="preserve">Sisters BE and MEANA with Chad. JPU Records; Japan Expo, Hyper Japan, Camden Rocks. Punk rather than metal, but part of the same export pipeline.</t>
  </si>
  <si>
    <t xml:space="preserve">rami</t>
  </si>
  <si>
    <t xml:space="preserve">Rami</t>
  </si>
  <si>
    <t xml:space="preserve">Aldious co founder 2008 to June 2012; Raglaia (2015) built around her by K-A-Z of Sads with guests from Galneryus, Outrage, Kuroyume and ex Bow Wow; solo since 2016, as Rami the Requiem from 2020.</t>
  </si>
  <si>
    <t xml:space="preserve">sawa</t>
  </si>
  <si>
    <t xml:space="preserve">Sawa</t>
  </si>
  <si>
    <t xml:space="preserve">Aldious bassist 2008 to 2025; First Contact from July 2025; Heavy Metal Princess Academy 2026.</t>
  </si>
  <si>
    <t xml:space="preserve">shiren</t>
  </si>
  <si>
    <t xml:space="preserve">Shiren</t>
  </si>
  <si>
    <t xml:space="preserve">guitar, harsh vocals</t>
  </si>
  <si>
    <t xml:space="preserve">Unlucky Morpheus founder and composer; Yousei Teikoku lead guitar 2013 to 2019.</t>
  </si>
  <si>
    <t xml:space="preserve">unluckymorpheus</t>
  </si>
  <si>
    <t xml:space="preserve">Unlucky Morpheus</t>
  </si>
  <si>
    <t xml:space="preserve">power, neoclassical, symphonic</t>
  </si>
  <si>
    <t xml:space="preserve">Began as a Touhou Project doujin arrangement act, became an original band. Fuki (v), Shiren (g, composer), Jinya (g), Jill (violin), Hiroyuki Ogawa (b), Fumiya (d). Co headlined Metal Matsuri London 2019. Gate of Hell (2026) reached 26 on Oricon; hosts Unlucky Fes at Club Citta.</t>
  </si>
  <si>
    <t xml:space="preserve">Fuki (v), Shiren (g), Jinya (g), Jill (vn), Hiroyuki Ogawa (b), Fumiya (d)</t>
  </si>
  <si>
    <t xml:space="preserve">yoshi</t>
  </si>
  <si>
    <t xml:space="preserve">Yoshi</t>
  </si>
  <si>
    <t xml:space="preserve">Aldious co founder and leader 2008 to 2025; solo recital tour November to December 2025.</t>
  </si>
  <si>
    <t xml:space="preserve">gacharicspin</t>
  </si>
  <si>
    <t xml:space="preserve">Gacharic Spin</t>
  </si>
  <si>
    <t xml:space="preserve">electronic rock, hard rock</t>
  </si>
  <si>
    <t xml:space="preserve">F Chopper Koga (b), Hana, Tomo-zo, Oreo Reona, Angelina 1/3, Yuri. Nippon Crown from 2023; Feast (2024). NAON no YAON 2024.</t>
  </si>
  <si>
    <t xml:space="preserve">livmoon</t>
  </si>
  <si>
    <t xml:space="preserve">Liv Moon</t>
  </si>
  <si>
    <t xml:space="preserve">symphonic metal</t>
  </si>
  <si>
    <t xml:space="preserve">Soprano Akane Liv with keyboardist Tatsuya Nishiwaki on Victor. Takayoshi Ohmura has played on their records. The Land of Spirits (October 2025).</t>
  </si>
  <si>
    <t xml:space="preserve">marysblood</t>
  </si>
  <si>
    <t xml:space="preserve">Mary's Blood</t>
  </si>
  <si>
    <t xml:space="preserve">hiatus since April 2022</t>
  </si>
  <si>
    <t xml:space="preserve">Founded by Destrose alumnae Eye, Kayo, Eri and Mari; classic lineup Eye, Saki, Rio, Mari from 2012. Second in Burrn!'s best new artist poll; Nippon Columbia, Victor, Tokuma; JPU internationally. Co headlined Metal Matsuri London 2019. Six albums.</t>
  </si>
  <si>
    <t xml:space="preserve">Eye (v), Saki (g), Rio (b), Mari (d)</t>
  </si>
  <si>
    <t xml:space="preserve">saki</t>
  </si>
  <si>
    <t xml:space="preserve">Saki</t>
  </si>
  <si>
    <t xml:space="preserve">W WPD</t>
  </si>
  <si>
    <t xml:space="preserve">Destrose (2009 to 2010), Mixx, Mary's Blood (2012 to 2022, principal composer), Nemophila (2019 to 31 March 2024), Amahiru with Frederic Leclercq (2020 to present), Like-an-Angel, solo on King Records (Pluvia, June 2026). The most connected musician in the women's scene dataset, measured by edge count.</t>
  </si>
  <si>
    <t xml:space="preserve">toki</t>
  </si>
  <si>
    <t xml:space="preserve">Toki</t>
  </si>
  <si>
    <t xml:space="preserve">Aldious 2009 to September 2025; co founded Zilqy in 2025.</t>
  </si>
  <si>
    <t xml:space="preserve">bridear</t>
  </si>
  <si>
    <t xml:space="preserve">Bridear</t>
  </si>
  <si>
    <t xml:space="preserve">power, melodic metal</t>
  </si>
  <si>
    <t xml:space="preserve">W LSB</t>
  </si>
  <si>
    <t xml:space="preserve">Kimi (v) and Haru (b) are the constants; Ayumi and Natsumi from 2019, Moe from 2022. Europe tours 2021 and 2025, first world tour with UK dates April 2025, supported Dream Evil in Australia October 2025. Among the most prominent non Tokyo exports among the all female bands on this map.</t>
  </si>
  <si>
    <t xml:space="preserve">Kimi (v), Ayumi (g), Moe (g), Haru (b), Natsumi (d)</t>
  </si>
  <si>
    <t xml:space="preserve">cyntia</t>
  </si>
  <si>
    <t xml:space="preserve">Cyntia</t>
  </si>
  <si>
    <t xml:space="preserve">hiatus since 2018</t>
  </si>
  <si>
    <t xml:space="preserve">Saki (v), Yui (g), Azu (b), Ayano (k), Kanoko (d). First of the boom to sign to a major (Victor, 2013). Hiatus caused by Yui's focal dystonia; Yui, Saki and Azu reunited for one night in November 2024.</t>
  </si>
  <si>
    <t xml:space="preserve">hanako</t>
  </si>
  <si>
    <t xml:space="preserve">Hanako</t>
  </si>
  <si>
    <t xml:space="preserve">Destrose 2011 to 2015; later Albion and Octaviagrace.</t>
  </si>
  <si>
    <t xml:space="preserve">kimi</t>
  </si>
  <si>
    <t xml:space="preserve">Kimi</t>
  </si>
  <si>
    <t xml:space="preserve">Bridear's frontwoman and leader since 2011.</t>
  </si>
  <si>
    <t xml:space="preserve">marinah</t>
  </si>
  <si>
    <t xml:space="preserve">Marina Hebiishi</t>
  </si>
  <si>
    <t xml:space="preserve">VKD W</t>
  </si>
  <si>
    <t xml:space="preserve">Destrose vocals 2011 to 2014; founded Mardelas in 2014.</t>
  </si>
  <si>
    <t xml:space="preserve">miho</t>
  </si>
  <si>
    <t xml:space="preserve">Miho</t>
  </si>
  <si>
    <t xml:space="preserve">Destrose 2011 to 2015; Lovebites 2016 to August 2021; Zilqy 2025 to present.</t>
  </si>
  <si>
    <t xml:space="preserve">yuicyntia</t>
  </si>
  <si>
    <t xml:space="preserve">Yui (Cyntia)</t>
  </si>
  <si>
    <t xml:space="preserve">Cyntia 2011 to 2018 and 2024; Heavy Metal Princess Academy 2026.</t>
  </si>
  <si>
    <t xml:space="preserve">dollsboxx</t>
  </si>
  <si>
    <t xml:space="preserve">Doll$Boxx</t>
  </si>
  <si>
    <t xml:space="preserve">metal, electronic, pop</t>
  </si>
  <si>
    <t xml:space="preserve">reactivated 2026</t>
  </si>
  <si>
    <t xml:space="preserve">Gacharic Spin plus Fuki, created while Gacharic Spin's original vocalist was on medical hiatus. Dolls Apartment (2012), High $pec (2017); Zepp shows 2024, new projects 2026.</t>
  </si>
  <si>
    <t xml:space="preserve">haruna</t>
  </si>
  <si>
    <t xml:space="preserve">Haruna</t>
  </si>
  <si>
    <t xml:space="preserve">Destrose 2012 to 2014; Lovebites co founder 2016 to present.</t>
  </si>
  <si>
    <t xml:space="preserve">narumi</t>
  </si>
  <si>
    <t xml:space="preserve">Narumi</t>
  </si>
  <si>
    <t xml:space="preserve">Destrose 2012 to 2015; co founded Disqualia in September 2015. Distinct from Head Phones President's bassist Narumi.</t>
  </si>
  <si>
    <t xml:space="preserve">reno</t>
  </si>
  <si>
    <t xml:space="preserve">Re:NO</t>
  </si>
  <si>
    <t xml:space="preserve">active solo</t>
  </si>
  <si>
    <t xml:space="preserve">Aldious vocalist 2012 to 2018; solo debut Dreamer issued internationally via JPU; guested at the August 2025 farewell shows.</t>
  </si>
  <si>
    <t xml:space="preserve">bandmaid</t>
  </si>
  <si>
    <t xml:space="preserve">Band-Maid</t>
  </si>
  <si>
    <t xml:space="preserve">Miku Kobato (ex idol) pitched the maid cafe plus rock concept and recruited Kanami from YouTube; Kanami brought Akane, Akane brought Misa, Saiki came by audition. Lineup unchanged since August 2013. JPU 2016; Pony Canyon; opened for Guns N' Roses (2022); Lollapalooza 2023; Mike Einziger collaboration (2024).</t>
  </si>
  <si>
    <t xml:space="preserve">Saiki (v), Miku Kobato (g, v), Kanami (g), Misa (b), Akane (d)</t>
  </si>
  <si>
    <t xml:space="preserve">gekijo</t>
  </si>
  <si>
    <t xml:space="preserve">Gekijo Metalicche</t>
  </si>
  <si>
    <t xml:space="preserve">disbanded 2016</t>
  </si>
  <si>
    <t xml:space="preserve">Midori's first band, an Osaka trio.</t>
  </si>
  <si>
    <t xml:space="preserve">midori</t>
  </si>
  <si>
    <t xml:space="preserve">Midori</t>
  </si>
  <si>
    <t xml:space="preserve">Gekijo Metalicche 2013 to 2016; Lovebites since 2016; competitive fitness athlete since 2021.</t>
  </si>
  <si>
    <t xml:space="preserve">kobato</t>
  </si>
  <si>
    <t xml:space="preserve">Miku Kobato</t>
  </si>
  <si>
    <t xml:space="preserve">Band-Maid's founder and concept author; came from the idol group Lil Cumin.</t>
  </si>
  <si>
    <t xml:space="preserve">trident</t>
  </si>
  <si>
    <t xml:space="preserve">Trident</t>
  </si>
  <si>
    <t xml:space="preserve">J rock, girls band rock</t>
  </si>
  <si>
    <t xml:space="preserve">Formed as Girls Rock Band Kakumei, renamed 2020. NAON no YAON 2024; first overseas show Taipei 2024; King Records major debut Blue Dawn (November 2025).</t>
  </si>
  <si>
    <t xml:space="preserve">asterism</t>
  </si>
  <si>
    <t xml:space="preserve">Asterism</t>
  </si>
  <si>
    <t xml:space="preserve">instrumental heavy metal</t>
  </si>
  <si>
    <t xml:space="preserve">AST W</t>
  </si>
  <si>
    <t xml:space="preserve">Hal-ca (g), the band's leader and only woman, with Miyu and Mio. Bootsy Collins shared their video in 2016; Japan Expo and Anime Expo 2024; Knotfest Japan.</t>
  </si>
  <si>
    <t xml:space="preserve">halca</t>
  </si>
  <si>
    <t xml:space="preserve">Hal-ca</t>
  </si>
  <si>
    <t xml:space="preserve">Asterism's guitarist and de facto leader; a teenage prodigy profile in guitar media.</t>
  </si>
  <si>
    <t xml:space="preserve">mardelas</t>
  </si>
  <si>
    <t xml:space="preserve">Mardelas</t>
  </si>
  <si>
    <t xml:space="preserve">Marina Hebiishi's band with Kikyo Oikawa and Hisayuki Motoishi; early members from Screaming Symphony and Light Bringer. King Records.</t>
  </si>
  <si>
    <t xml:space="preserve">raglaia</t>
  </si>
  <si>
    <t xml:space="preserve">Raglaia</t>
  </si>
  <si>
    <t xml:space="preserve">Rami with K-A-Z (Sads). Creation (2015) with guests Yuhki (Galneryus), Yoshihiro Yasui (Outrage), Hitoki (Kuroyume) and Shotaro Mitsuzono (ex Bow Wow).</t>
  </si>
  <si>
    <t xml:space="preserve">disqualia</t>
  </si>
  <si>
    <t xml:space="preserve">Disqualia</t>
  </si>
  <si>
    <t xml:space="preserve">defunct</t>
  </si>
  <si>
    <t xml:space="preserve">Three Destrose alumnae, Narumi, Risa Risa and Ibuki, with Hazuki. Short lived, but Hazuki carried it into Nemophila.</t>
  </si>
  <si>
    <t xml:space="preserve">fategear</t>
  </si>
  <si>
    <t xml:space="preserve">Fate Gear</t>
  </si>
  <si>
    <t xml:space="preserve">steampunk heavy, power metal</t>
  </si>
  <si>
    <t xml:space="preserve">W AVF</t>
  </si>
  <si>
    <t xml:space="preserve">Captain Mina's band, founded five months after leaving Destrose. Nana (v), Erika, Haruka, Kurosaki. 10th anniversary world tour 2025 with first Portugal and Denmark shows; further European dates announced for 2026.</t>
  </si>
  <si>
    <t xml:space="preserve">hanabie</t>
  </si>
  <si>
    <t xml:space="preserve">Hanabie.</t>
  </si>
  <si>
    <t xml:space="preserve">Kichijoji, Tokyo</t>
  </si>
  <si>
    <t xml:space="preserve">Harajuku core: metalcore, nu metal, J pop</t>
  </si>
  <si>
    <t xml:space="preserve">W SFH</t>
  </si>
  <si>
    <t xml:space="preserve">Yukina (v), Matsuri (g, v), Hettsu (b), Chika (d, 2023). Epic Records Japan from June 2023; supported Limp Bizkit; Lollapalooza 2024 main stage, reported as the first all female Japanese band on that stage; Wacken 30 July 2025, Download, Rock am Ring, Louder Than Life, Aftershock. One of the decade's fastest rising Japanese heavy acts internationally.</t>
  </si>
  <si>
    <t xml:space="preserve">Yukina (v), Matsuri (g, v), Hettsu (b), Chika (d)</t>
  </si>
  <si>
    <t xml:space="preserve">hazuki</t>
  </si>
  <si>
    <t xml:space="preserve">Hazuki</t>
  </si>
  <si>
    <t xml:space="preserve">scheduled to leave Nemophila after 12 October 2026</t>
  </si>
  <si>
    <t xml:space="preserve">W NEM NEP JMD</t>
  </si>
  <si>
    <t xml:space="preserve">Disqualia guitarist; original Nemophila session member from August 2019, scheduled to leave after the 12 October 2026 show at EX Theater Roppongi. Carried the Destrose line into Nemophila.</t>
  </si>
  <si>
    <t xml:space="preserve">ibuki</t>
  </si>
  <si>
    <t xml:space="preserve">Ibuki</t>
  </si>
  <si>
    <t xml:space="preserve">WPD</t>
  </si>
  <si>
    <t xml:space="preserve">Guest vocalist for Destrose in 2015 during Lisa's hiatus; co founded Disqualia; guest vocals for Fate Gear in 2019. Whether she is the same Ibuki who fronted Cross Vein in 2008 to 2009 is unverified.</t>
  </si>
  <si>
    <t xml:space="preserve">risarisa</t>
  </si>
  <si>
    <t xml:space="preserve">Risa Risa</t>
  </si>
  <si>
    <t xml:space="preserve">Destrose's final drummer (2015); co founded Disqualia.</t>
  </si>
  <si>
    <t xml:space="preserve">yukina</t>
  </si>
  <si>
    <t xml:space="preserve">Yukina</t>
  </si>
  <si>
    <t xml:space="preserve">Hanabie.'s frontwoman since 2015; features on Knosis's Fuhai.</t>
  </si>
  <si>
    <t xml:space="preserve">asami</t>
  </si>
  <si>
    <t xml:space="preserve">Asami</t>
  </si>
  <si>
    <t xml:space="preserve">Lovebites vocalist since 2016; earlier a backing singer for Vamps and Uverworld, trained in the US.</t>
  </si>
  <si>
    <t xml:space="preserve">lovebites</t>
  </si>
  <si>
    <t xml:space="preserve">Lovebites</t>
  </si>
  <si>
    <t xml:space="preserve">power, heavy metal</t>
  </si>
  <si>
    <t xml:space="preserve">W NAP AVO JPU</t>
  </si>
  <si>
    <t xml:space="preserve">Founded by Destrose alumnae Miho and Haruna with Asami (ex backing singer for Vamps and Uverworld), Midori (ex Gekijo Metalicche) and Miyako (ex A Drop of Joker, 21g). Metal Hammer Golden Gods Best New Band 2018; Wacken 2018 as the first Japanese all female metal band there; Bloodstock 2018, Download 2019. Miho left 2021, Fami won the 2022 audition. First world tour 2024 (17 shows, 10 countries); Wacken again 29 July 2026; Napalm Records for Outstanding Power (2026).</t>
  </si>
  <si>
    <t xml:space="preserve">Asami (v), Miyako (g, k), Midori (g), Fami (b), Haruna (d)</t>
  </si>
  <si>
    <t xml:space="preserve">miyako</t>
  </si>
  <si>
    <t xml:space="preserve">Miyako</t>
  </si>
  <si>
    <t xml:space="preserve">guitar, keyboards</t>
  </si>
  <si>
    <t xml:space="preserve">A Drop of Joker and 21g; Lovebites support 2016, full member 2017 to present.</t>
  </si>
  <si>
    <t xml:space="preserve">hagane</t>
  </si>
  <si>
    <t xml:space="preserve">Hagane</t>
  </si>
  <si>
    <t xml:space="preserve">melodic speed, power metal</t>
  </si>
  <si>
    <t xml:space="preserve">W NNB</t>
  </si>
  <si>
    <t xml:space="preserve">Founded by guitarist Sakura through an online musician matching platform; rebuilt in 2024 with Nagi (v) and Junna (d) alongside Sakura and Sayaka (b). Top of the Tower (April 2025) reached 28 on Oricon; NAON no YAON 2025 and NAON no BUNTAI 2026; Denmark, Germany and Spain dates announced for 2026.</t>
  </si>
  <si>
    <t xml:space="preserve">Nagi (v), Sakura (g), Sayaka (b), Junna (d)</t>
  </si>
  <si>
    <t xml:space="preserve">haraguchi</t>
  </si>
  <si>
    <t xml:space="preserve">Haraguchi-san</t>
  </si>
  <si>
    <t xml:space="preserve">bass, backing vocals</t>
  </si>
  <si>
    <t xml:space="preserve">W NEM NEP WPN JRO</t>
  </si>
  <si>
    <t xml:space="preserve">Bass and backing vocals. Former classmate of Mayu and her first recruit for the August 2019 Nemophila session lineup; the previous group Hölderlins appears in early Nemophila coverage. Nemophila from August 2019 to present and, with Mayu, its continuing core through the 2026 transition. Alternates fingerstyle and pick.</t>
  </si>
  <si>
    <t xml:space="preserve">mayu</t>
  </si>
  <si>
    <t xml:space="preserve">Mayu</t>
  </si>
  <si>
    <t xml:space="preserve">NEM NEP MCM W</t>
  </si>
  <si>
    <t xml:space="preserve">Ex Lipstick. Convened Nemophila in 2019 and is its continuing core with Haraguchi-san.</t>
  </si>
  <si>
    <t xml:space="preserve">nemophila</t>
  </si>
  <si>
    <t xml:space="preserve">Nemophila</t>
  </si>
  <si>
    <t xml:space="preserve">heavy metal, hard rock, metalcore</t>
  </si>
  <si>
    <t xml:space="preserve">active; one departure completed and one departure scheduled</t>
  </si>
  <si>
    <t xml:space="preserve">NEM NEP NIK JMD MCM W JRO</t>
  </si>
  <si>
    <t xml:space="preserve">Began as a five member session band in August 2019, first show 22 August 2019 at Wild Side Tokyo: Mayu (vocals, ex Lipstick), Saki (guitar, Mary's Blood), Hazuki (guitar, Disqualia), Haraguchi-san (bass and backing vocals, ex Hölderlins) and Tamu Murata (drums, ex Soramimi). First US show at the Whisky a Go Go, July 2022; Budokan for the fifth anniversary, 17 February 2024. Saki left in March 2024. Tamu Murata formally left at the end of July 2026 and is scheduled to continue as support drummer through the 12 October 2026 EX Theater Roppongi show; Hazuki is scheduled to leave after that show. Mayu and Haraguchi-san remain the continuing core, and the band has announced a stronger focus on international activity. Gozo (January 2026); NAON no BUNTAI, April 2026. iKA joined as support guitarist for the June 2026 shows. Transition hub: the 2019 session lineup joined five prior personnel lines, then became a bridge between the Destrose derived girls metal network and an internationally oriented heavy rock audience, so the 2026 transition is a test of whether a band built through overlapping scene networks can keep continuity while rebuilding its working core. In an artist authorized message shared with The Music Cities, Mayu said the band needs time but intends to return as an even cooler, best version of Nemophila, and asked audiences to enjoy the current lineup during 2026.</t>
  </si>
  <si>
    <t xml:space="preserve">Mayu (v), Haraguchi-san (b, bv), Hazuki (g, scheduled to leave after 12 Oct 2026); support: iKA (g, June 2026 shows), Tamu Murata (d, through 12 Oct 2026)</t>
  </si>
  <si>
    <t xml:space="preserve">tamu</t>
  </si>
  <si>
    <t xml:space="preserve">Tamu Murata</t>
  </si>
  <si>
    <t xml:space="preserve">formally left Nemophila at the end of July 2026; scheduled as support drummer through 12 October 2026</t>
  </si>
  <si>
    <t xml:space="preserve">W NEM NEP JMD WPN JRO</t>
  </si>
  <si>
    <t xml:space="preserve">Drummer. Original Nemophila session member from August 2019, recruited by Mayu and Haraguchi-san through magazine and web posts; prior band Soramimi is carried at low confidence because it is identified through early Nemophila coverage rather than a standalone record. Formally left at the end of July 2026, announced 7 August 2026, and is scheduled to continue as support drummer through the 12 October 2026 show at EX Theater Roppongi. During her 2020 maternity leave the band used guest drummers, Kyoko Tomita of Princess Princess and Miki Tsunoda of Show-Ya, in studio performance videos; Tamu returned to live performance on 22 August 2020. No future plans disclosed.</t>
  </si>
  <si>
    <t xml:space="preserve">amahiru</t>
  </si>
  <si>
    <t xml:space="preserve">Amahiru</t>
  </si>
  <si>
    <t xml:space="preserve">France and Japan</t>
  </si>
  <si>
    <t xml:space="preserve">EAR W</t>
  </si>
  <si>
    <t xml:space="preserve">Saki with Frederic Leclercq (Kreator, ex DragonForce). Debut on earMUSIC, November 2020. Not a Nemophila project.</t>
  </si>
  <si>
    <t xml:space="preserve">eastofeden</t>
  </si>
  <si>
    <t xml:space="preserve">East of Eden</t>
  </si>
  <si>
    <t xml:space="preserve">heavy rock with violin</t>
  </si>
  <si>
    <t xml:space="preserve">W LBJ NNB</t>
  </si>
  <si>
    <t xml:space="preserve">All female band formed in 2022; Mizuki was its drummer before Lonesome_Blue. On the NAON no BUNTAI bill in April 2026.</t>
  </si>
  <si>
    <t xml:space="preserve">fami</t>
  </si>
  <si>
    <t xml:space="preserve">Fami</t>
  </si>
  <si>
    <t xml:space="preserve">Fingerstyle bassist and YouTuber (around 650,000 subscribers); won Lovebites' 2022 open audition.</t>
  </si>
  <si>
    <t xml:space="preserve">lonesomeblue</t>
  </si>
  <si>
    <t xml:space="preserve">Lonesome_Blue</t>
  </si>
  <si>
    <t xml:space="preserve">W LBJ MJT</t>
  </si>
  <si>
    <t xml:space="preserve">Maiko Nomura (v) and Yuki Hirose (b), both voice actresses who first played together as The Queen of Purple, the in fiction band of the Tokyo 7th Sisters franchise, with Mizuki (d, ex East of Eden). Major label from 2022; First Utterance, Face the Fear (November 2022), Second to None; original guitarist left in 2023 and the band ran as a trio until Sally joined in 2026; Fourth Dimension (+2), 26 August 2026. JPU Records internationally. The voice acting route into the girls band scene.</t>
  </si>
  <si>
    <t xml:space="preserve">Maiko Nomura (v), Sally (g, 2026), Yuki Hirose (b, v), Mizuki (d)</t>
  </si>
  <si>
    <t xml:space="preserve">zilqy</t>
  </si>
  <si>
    <t xml:space="preserve">Zilqy</t>
  </si>
  <si>
    <t xml:space="preserve">metal with electronic grooves</t>
  </si>
  <si>
    <t xml:space="preserve">W ZQ JRZ</t>
  </si>
  <si>
    <t xml:space="preserve">Anna (v), Toki (g, ex Aldious), Miho (b, ex Lovebites), Kano (d). Vacant Throne EP (November 2025), partly arranged by Gaku of Crystal Lake; debut show 10 December 2025. The supergroup the Aldious hiatus and the Lovebites bass change produced.</t>
  </si>
  <si>
    <t xml:space="preserve">metapri</t>
  </si>
  <si>
    <t xml:space="preserve">Heavy Metal Princess Academy</t>
  </si>
  <si>
    <t xml:space="preserve">W MPX</t>
  </si>
  <si>
    <t xml:space="preserve">Mari (Mary's Blood), Yui (Cyntia) and Sawa (Aldious) with rotating vocalists, produced by Marcy of Earthshaker. Three boom era bands folded into one project. Lineup detail from the project's own accounts.</t>
  </si>
  <si>
    <t xml:space="preserve">sally</t>
  </si>
  <si>
    <t xml:space="preserve">Sally</t>
  </si>
  <si>
    <t xml:space="preserve">W SLY LBJ</t>
  </si>
  <si>
    <t xml:space="preserve">Guitarist. Lipstick as a teenager; solo from 2023 (Burn It, February 2025, on Marquee Avalon; Two-Three, March 2026); Dean Guitars Japan artist; won the Yamamoto Joji Award at the Yamamoto Joji and Young Guitar contest, a direct line to Bow Wow's Kyoji Yamamoto; music director for Big Japan Pro Wrestling from 2024; joined Lonesome_Blue on guitar in 2026. Also in the girls band LOC.</t>
  </si>
  <si>
    <t xml:space="preserve">babymetal</t>
  </si>
  <si>
    <t xml:space="preserve">Babymetal</t>
  </si>
  <si>
    <t xml:space="preserve">Babymetal and idol metal</t>
  </si>
  <si>
    <t xml:space="preserve">kawaii metal</t>
  </si>
  <si>
    <t xml:space="preserve">W BBM BBH</t>
  </si>
  <si>
    <t xml:space="preserve">Conceived by Kobametal at Amuse as Sakura Gakuin's heavy music club: Su-metal, Yuimetal (to 2018), Moametal, Momometal (official from 2023). Sonisphere 2014, Lady Gaga support 2014, first Japanese act to headline Wembley Arena (2016), Glastonbury 2019, first Japanese headliners at the O2 (2024). Metal Forth (2025, Capitol) debuted at 9 on the Billboard 200 with Electric Callboy, Tom Morello, Bloodywood and Bring Me the Horizon collaborations. The most commercially successful act on this map.</t>
  </si>
  <si>
    <t xml:space="preserve">Su-metal (v), Moametal (v, dance), Momometal (v, dance); Kami Band</t>
  </si>
  <si>
    <t xml:space="preserve">kobametal</t>
  </si>
  <si>
    <t xml:space="preserve">Kobametal</t>
  </si>
  <si>
    <t xml:space="preserve">producer</t>
  </si>
  <si>
    <t xml:space="preserve">Key Kobayashi of Amuse. Architect of Babymetal; the person who normalised Japanese metal on Western festival main stages.</t>
  </si>
  <si>
    <t xml:space="preserve">sakuragakuin</t>
  </si>
  <si>
    <t xml:space="preserve">Sakura Gakuin</t>
  </si>
  <si>
    <t xml:space="preserve">J pop school concept idol</t>
  </si>
  <si>
    <t xml:space="preserve">disbanded 2021</t>
  </si>
  <si>
    <t xml:space="preserve">Amuse's idol group with a graduation cycle; the incubator of Babymetal.</t>
  </si>
  <si>
    <t xml:space="preserve">kamiband</t>
  </si>
  <si>
    <t xml:space="preserve">Kami Band</t>
  </si>
  <si>
    <t xml:space="preserve">Tokyo to international</t>
  </si>
  <si>
    <t xml:space="preserve">session heavy metal</t>
  </si>
  <si>
    <t xml:space="preserve">Babymetal's backing band. Japanese lineup: Takayoshi Ohmura, Leda (ex Deluhi), BOH, Mikio Fujioka (died 2018), Hideki Aoyama, Isao. Western lineup from 2019 drawn from Galactic Empire (Chris Kelly, CJ Masciantonio) and Shadow of Intent (Anthony Barone).</t>
  </si>
  <si>
    <t xml:space="preserve">ladybaby</t>
  </si>
  <si>
    <t xml:space="preserve">Ladybaby</t>
  </si>
  <si>
    <t xml:space="preserve">reformed 2023</t>
  </si>
  <si>
    <t xml:space="preserve">Nippon Manju (2015) hit a million views in two days. Australian wrestler Ladybeard left in 2016 and formed Deadlift Lolita with Reika Saiki; the group revived in 2023.</t>
  </si>
  <si>
    <t xml:space="preserve">passcode</t>
  </si>
  <si>
    <t xml:space="preserve">PassCode</t>
  </si>
  <si>
    <t xml:space="preserve">electronicore idol</t>
  </si>
  <si>
    <t xml:space="preserve">Osaka's idol metalcore export; JPU Records for Europe from 2018; new album June 2025.</t>
  </si>
  <si>
    <t xml:space="preserve">necronomidol</t>
  </si>
  <si>
    <t xml:space="preserve">Necronomidol</t>
  </si>
  <si>
    <t xml:space="preserve">kawaii post black metal, darkwave</t>
  </si>
  <si>
    <t xml:space="preserve">hiatus</t>
  </si>
  <si>
    <t xml:space="preserve">Managed by American expat Ricky Wilson; three plus international tours across a dozen countries. Hiatus from 2022.</t>
  </si>
  <si>
    <t xml:space="preserve">zenkimi</t>
  </si>
  <si>
    <t xml:space="preserve">Zenbu Kimi no Sei da.</t>
  </si>
  <si>
    <t xml:space="preserve">alternative idol, yami kawaii</t>
  </si>
  <si>
    <t xml:space="preserve">Codomomental's flagship; first European tour announced for 2026, the 10th anniversary.</t>
  </si>
  <si>
    <t xml:space="preserve">brokenbythescream</t>
  </si>
  <si>
    <t xml:space="preserve">Broken by the Scream</t>
  </si>
  <si>
    <t xml:space="preserve">idol metalcore, deathcore</t>
  </si>
  <si>
    <t xml:space="preserve">MB DOM SFB W</t>
  </si>
  <si>
    <t xml:space="preserve">Combines idol performance with metalcore and deathcore rather than treating the two as separate markets: dual growl and clean vocals with choreographed staging. US debut Anime Los Angeles, January 2024; Resurrection Fest and Japan Expo in 2025 on a nine date European tour; signed to Metal Blade 5 February 2026. Screaming Rebellion Europe Tour, summer 2026: booked for Wacken Open Air on 29 July per the Metal Blade announcement (the appearance is not separately recorded in the sources checked); played Downstairs at The Dome, London (2 August), Summer Breeze (13 August) and Reload (14 August), each recorded on setlist.fm. An idol metal export case: its Metal Blade signing and European bookings place it among the clearest current examples of Japanese idol metal entering established international metal infrastructure, a test of whether a hybrid format can move from scene novelty to durable label supported export.</t>
  </si>
  <si>
    <t xml:space="preserve">avemujica</t>
  </si>
  <si>
    <t xml:space="preserve">Ave Mujica</t>
  </si>
  <si>
    <t xml:space="preserve">gothic symphonic metal</t>
  </si>
  <si>
    <t xml:space="preserve">Real performer band from Bushiroad's BanG Dream! franchise. Completeness (2025); headlined Japan Jam and Rock in Japan, played Summer Sonic. The franchise route into metal.</t>
  </si>
  <si>
    <t xml:space="preserve">thedome</t>
  </si>
  <si>
    <t xml:space="preserve">Downstairs at The Dome</t>
  </si>
  <si>
    <t xml:space="preserve">venue</t>
  </si>
  <si>
    <t xml:space="preserve">Labels, festivals, media</t>
  </si>
  <si>
    <t xml:space="preserve">club venue, Tufnell Park</t>
  </si>
  <si>
    <t xml:space="preserve">W DOM</t>
  </si>
  <si>
    <t xml:space="preserve">London club room used by Born Again Concerts; Broken by the Scream, 2 August 2026, on the Screaming Rebellion Europe Tour. Founding year not recorded.</t>
  </si>
  <si>
    <t xml:space="preserve">kingrecords</t>
  </si>
  <si>
    <t xml:space="preserve">King Records</t>
  </si>
  <si>
    <t xml:space="preserve">label</t>
  </si>
  <si>
    <t xml:space="preserve">major label</t>
  </si>
  <si>
    <t xml:space="preserve">Nexus was its 1980s metal imprint. Mardelas, Saki's solo work, lynch., Trident's 2025 debut, Ladybaby.</t>
  </si>
  <si>
    <t xml:space="preserve">capitol</t>
  </si>
  <si>
    <t xml:space="preserve">Capitol Records</t>
  </si>
  <si>
    <t xml:space="preserve">Signed Babymetal globally in 2025 for Metal Forth.</t>
  </si>
  <si>
    <t xml:space="preserve">nipponcrown</t>
  </si>
  <si>
    <t xml:space="preserve">Nippon Crown / Crown Stones</t>
  </si>
  <si>
    <t xml:space="preserve">Band-Maid 2016 to 2019; Gacharic Spin from 2023.</t>
  </si>
  <si>
    <t xml:space="preserve">youngguitar</t>
  </si>
  <si>
    <t xml:space="preserve">Young Guitar</t>
  </si>
  <si>
    <t xml:space="preserve">media</t>
  </si>
  <si>
    <t xml:space="preserve">guitar magazine</t>
  </si>
  <si>
    <t xml:space="preserve">Shinko Music. Pivoted from folk to hard rock in the 1970s and shred in the 1980s; defined Japanese guitar culture.</t>
  </si>
  <si>
    <t xml:space="preserve">victor</t>
  </si>
  <si>
    <t xml:space="preserve">Victor Entertainment</t>
  </si>
  <si>
    <t xml:space="preserve">Mari Hamada's original and current home; Cyntia's 2013 major signing; Liv Moon; Mary's Blood 2015 to 2017.</t>
  </si>
  <si>
    <t xml:space="preserve">shinjukuloft</t>
  </si>
  <si>
    <t xml:space="preserve">Shinjuku Loft</t>
  </si>
  <si>
    <t xml:space="preserve">Shinjuku, Tokyo</t>
  </si>
  <si>
    <t xml:space="preserve">live house</t>
  </si>
  <si>
    <t xml:space="preserve">The canonical Tokyo live house for punk, hardcore and metal; annual Death Side memorials since 2015.</t>
  </si>
  <si>
    <t xml:space="preserve">amuse</t>
  </si>
  <si>
    <t xml:space="preserve">Amuse Inc.</t>
  </si>
  <si>
    <t xml:space="preserve">agency</t>
  </si>
  <si>
    <t xml:space="preserve">talent agency</t>
  </si>
  <si>
    <t xml:space="preserve">Manages Babymetal; ran Sakura Gakuin; the corporate machinery behind Japan's biggest metal export.</t>
  </si>
  <si>
    <t xml:space="preserve">epic</t>
  </si>
  <si>
    <t xml:space="preserve">Epic Records Japan</t>
  </si>
  <si>
    <t xml:space="preserve">Sony major</t>
  </si>
  <si>
    <t xml:space="preserve">Signed Hanabie. in June 2023, immediately before their international breakout.</t>
  </si>
  <si>
    <t xml:space="preserve">rokumeikan</t>
  </si>
  <si>
    <t xml:space="preserve">Meguro Rokumeikan</t>
  </si>
  <si>
    <t xml:space="preserve">Meguro, Tokyo</t>
  </si>
  <si>
    <t xml:space="preserve">closed 2025, relocating</t>
  </si>
  <si>
    <t xml:space="preserve">The main place of Japanese metal in Tokyo: Loudness, 44 Magnum and Anthem in the 1980s, Babymetal later. Closed 19 January 2025.</t>
  </si>
  <si>
    <t xml:space="preserve">vap</t>
  </si>
  <si>
    <t xml:space="preserve">VAP</t>
  </si>
  <si>
    <t xml:space="preserve">Maximum the Hormone 2002 to 2018, Galneryus's major debut, coldrain, Nightmare, Concerto Moon: an unusually deep metal catalogue for a major affiliate.</t>
  </si>
  <si>
    <t xml:space="preserve">explosion</t>
  </si>
  <si>
    <t xml:space="preserve">Explosion Records</t>
  </si>
  <si>
    <t xml:space="preserve">closed</t>
  </si>
  <si>
    <t xml:space="preserve">The essential 1980s indie: the Heavy Metal Force compilations (1984 to 1988), Skull Thrash Zone, Skull Smash. Documented Anthem, Sabbrabells, Sniper, Casbah, Jurassic Jade, Shellshock and Hellchild.</t>
  </si>
  <si>
    <t xml:space="preserve">metalblade</t>
  </si>
  <si>
    <t xml:space="preserve">Metal Blade Records</t>
  </si>
  <si>
    <t xml:space="preserve">Blood Stain Child internationally; signed Broken by the Scream in February 2026.</t>
  </si>
  <si>
    <t xml:space="preserve">nexus</t>
  </si>
  <si>
    <t xml:space="preserve">Nexus</t>
  </si>
  <si>
    <t xml:space="preserve">King Records sublabel</t>
  </si>
  <si>
    <t xml:space="preserve">Home of Earthshaker, 44 Magnum, Sabbrabells and Terra Rosa, the label of the 1984 to 1986 boom.</t>
  </si>
  <si>
    <t xml:space="preserve">burrn</t>
  </si>
  <si>
    <t xml:space="preserve">Burrn!</t>
  </si>
  <si>
    <t xml:space="preserve">metal magazine</t>
  </si>
  <si>
    <t xml:space="preserve">monthly</t>
  </si>
  <si>
    <t xml:space="preserve">Founded September 1984 (Shinko Music). Its review scores decided which Western acts broke in Japan; it gave Seikima-II's debut zero points and later put Mary's Blood second in its best new artist poll and Mari Hamada top of its vocalist poll. Masa Ito is the broadcast counterpart.</t>
  </si>
  <si>
    <t xml:space="preserve">creativeman</t>
  </si>
  <si>
    <t xml:space="preserve">Creativeman Productions</t>
  </si>
  <si>
    <t xml:space="preserve">promoter</t>
  </si>
  <si>
    <t xml:space="preserve">Promoter behind Loud Park, Summer Sonic, Ozzfest Japan and Download Japan, the main gatekeeper for international metal in Japan.</t>
  </si>
  <si>
    <t xml:space="preserve">evilrecords</t>
  </si>
  <si>
    <t xml:space="preserve">Evil Records</t>
  </si>
  <si>
    <t xml:space="preserve">historic</t>
  </si>
  <si>
    <t xml:space="preserve">Gezol's imprint; early Sabbat and the Far East Gate in Inferno compilation (1994).</t>
  </si>
  <si>
    <t xml:space="preserve">jhmf</t>
  </si>
  <si>
    <t xml:space="preserve">Japan Heavy Metal Festival 1985</t>
  </si>
  <si>
    <t xml:space="preserve">festival</t>
  </si>
  <si>
    <t xml:space="preserve">Tokyo (Hibiya Open Air)</t>
  </si>
  <si>
    <t xml:space="preserve">metal festival</t>
  </si>
  <si>
    <t xml:space="preserve">10 October 1985: Anthem, Flatbacker, Seikima-II, Rajas, Marino and Sweden's Silver Mountain. In the project's reading the boom's high water mark, on the same stage Show-Ya would claim for NAON no YAON two years later.</t>
  </si>
  <si>
    <t xml:space="preserve">extasy</t>
  </si>
  <si>
    <t xml:space="preserve">Extasy Records</t>
  </si>
  <si>
    <t xml:space="preserve">relaunched 2022</t>
  </si>
  <si>
    <t xml:space="preserve">Yoshiki's label. X Japan, Luna Sea (1991), Glay (1993), Zi:Kill, Ladies Room, Tokyo Yankees, Gilles de Rais. The Extasy Summit showcases ran from Osaka 1988 to Budokan 1991. Extasy in the East, Free-Will in the West.</t>
  </si>
  <si>
    <t xml:space="preserve">freewill</t>
  </si>
  <si>
    <t xml:space="preserve">Free-Will</t>
  </si>
  <si>
    <t xml:space="preserve">Founded by Dynamite Tommy of Color for his own band. With Extasy, the label that built visual kei. Later home of Dir en grey (via Firewall Div.), Kagerou, Merry, the GazettE, Miyavi.</t>
  </si>
  <si>
    <t xml:space="preserve">toysfactory</t>
  </si>
  <si>
    <t xml:space="preserve">Toy's Factory</t>
  </si>
  <si>
    <t xml:space="preserve">Kinniku Shojo Tai's major home; Babymetal's Japanese label for the first albums.</t>
  </si>
  <si>
    <t xml:space="preserve">dsp</t>
  </si>
  <si>
    <t xml:space="preserve">Deathlike Silence Productions</t>
  </si>
  <si>
    <t xml:space="preserve">Oslo</t>
  </si>
  <si>
    <t xml:space="preserve">defunct 1993</t>
  </si>
  <si>
    <t xml:space="preserve">Euronymous's label. Signing Sigh is the earliest documented label link between Japanese and Norwegian black metal.</t>
  </si>
  <si>
    <t xml:space="preserve">naon</t>
  </si>
  <si>
    <t xml:space="preserve">NAON no YAON</t>
  </si>
  <si>
    <t xml:space="preserve">all female rock festival</t>
  </si>
  <si>
    <t xml:space="preserve">active, relocating</t>
  </si>
  <si>
    <t xml:space="preserve">W SFN NNB</t>
  </si>
  <si>
    <t xml:space="preserve">Created by Show-Ya. Annual 1987 to 1991, revived 2008, annual since 2013 on 29 April. The longest running institution dedicated to women in Japanese rock, and the one most of the bands on this map passed through: Aldious, Mary's Blood, Gacharic Spin, Trident, Nemophila and Hagane all passed through it. 2025 was the last Hibiya edition; NAON no BUNTAI at Yokohama BUNTAI in 2026 with Show-Ya, Nemophila, Hagane and Nanase Aikawa.</t>
  </si>
  <si>
    <t xml:space="preserve">peaceville</t>
  </si>
  <si>
    <t xml:space="preserve">Peaceville Records</t>
  </si>
  <si>
    <t xml:space="preserve">UK</t>
  </si>
  <si>
    <t xml:space="preserve">Signed Gallhammer in 2006 on Darkthrone's recommendation.</t>
  </si>
  <si>
    <t xml:space="preserve">centurymedia</t>
  </si>
  <si>
    <t xml:space="preserve">Century Media Records</t>
  </si>
  <si>
    <t xml:space="preserve">Germany, USA</t>
  </si>
  <si>
    <t xml:space="preserve">Sigh from 2001; coldrain globally from 2025; Crystal Lake.</t>
  </si>
  <si>
    <t xml:space="preserve">clubcitta</t>
  </si>
  <si>
    <t xml:space="preserve">Club Citta</t>
  </si>
  <si>
    <t xml:space="preserve">Kawasaki</t>
  </si>
  <si>
    <t xml:space="preserve">concert hall</t>
  </si>
  <si>
    <t xml:space="preserve">The standard mid size stop for international metal in Japan; hosts Unlucky Fes.</t>
  </si>
  <si>
    <t xml:space="preserve">hgfact</t>
  </si>
  <si>
    <t xml:space="preserve">HG Fact</t>
  </si>
  <si>
    <t xml:space="preserve">The principal Burning Spirits hardcore label; also Corrupted.</t>
  </si>
  <si>
    <t xml:space="preserve">wacken</t>
  </si>
  <si>
    <t xml:space="preserve">Wacken Open Air</t>
  </si>
  <si>
    <t xml:space="preserve">Wacken, Germany</t>
  </si>
  <si>
    <t xml:space="preserve">The key European validator for the scene. Documented Japanese appearances: Lovebites (2018, 2026), Loudness (2022), Sable Hills (2022, Metal Battle winners), Phantom Excaliver (2023, Metal Battle winners), Hanabie. (2025), Broken by the Scream (2026).</t>
  </si>
  <si>
    <t xml:space="preserve">napalm</t>
  </si>
  <si>
    <t xml:space="preserve">Napalm Records</t>
  </si>
  <si>
    <t xml:space="preserve">Austria</t>
  </si>
  <si>
    <t xml:space="preserve">Ryujin (2023) and Lovebites' European release Outstanding Power (2026).</t>
  </si>
  <si>
    <t xml:space="preserve">ward</t>
  </si>
  <si>
    <t xml:space="preserve">Ward Records</t>
  </si>
  <si>
    <t xml:space="preserve">label, licensing</t>
  </si>
  <si>
    <t xml:space="preserve">Licenses and distributes European metal in Japan with bonus track editions and exports some domestic acts; part of why Japan sustained a physical metal market.</t>
  </si>
  <si>
    <t xml:space="preserve">touhou</t>
  </si>
  <si>
    <t xml:space="preserve">Touhou Project doujin scene</t>
  </si>
  <si>
    <t xml:space="preserve">doujin arrangement culture</t>
  </si>
  <si>
    <t xml:space="preserve">The fan arrangement circuit that Unlucky Morpheus came out of; a distinctly Japanese on ramp into metal.</t>
  </si>
  <si>
    <t xml:space="preserve">summersonic</t>
  </si>
  <si>
    <t xml:space="preserve">Summer Sonic</t>
  </si>
  <si>
    <t xml:space="preserve">Chiba and Osaka</t>
  </si>
  <si>
    <t xml:space="preserve">multi genre festival</t>
  </si>
  <si>
    <t xml:space="preserve">Creativeman's flagship; the main non specialist route for heavy bands into Japan. Babymetal 2025; Ave Mujica 2024 to 2026.</t>
  </si>
  <si>
    <t xml:space="preserve">goldengods</t>
  </si>
  <si>
    <t xml:space="preserve">Metal Hammer Golden Gods</t>
  </si>
  <si>
    <t xml:space="preserve">awards</t>
  </si>
  <si>
    <t xml:space="preserve">Lovebites won Best New Band in June 2018, reported as the first such win for a Japanese all female band.</t>
  </si>
  <si>
    <t xml:space="preserve">loudpark</t>
  </si>
  <si>
    <t xml:space="preserve">Loud Park</t>
  </si>
  <si>
    <t xml:space="preserve">Saitama Super Arena, Makuhari Messe</t>
  </si>
  <si>
    <t xml:space="preserve">W JAS</t>
  </si>
  <si>
    <t xml:space="preserve">Creativeman's flagship metal festival, 2006 to 2017. Revived 2023 (Pantera) and 13 October 2025 (Parkway Drive, with Crystal Lake, Sable Hills and ulma sound junction). No 2026 edition announced. Loudness, Anthem, Galneryus, Dir en grey, Head Phones President and Babymetal all played the original run.</t>
  </si>
  <si>
    <t xml:space="preserve">earmusic</t>
  </si>
  <si>
    <t xml:space="preserve">earMUSIC</t>
  </si>
  <si>
    <t xml:space="preserve">Germany</t>
  </si>
  <si>
    <t xml:space="preserve">Released Amahiru's debut, November 2020.</t>
  </si>
  <si>
    <t xml:space="preserve">brightstar</t>
  </si>
  <si>
    <t xml:space="preserve">Bright Star Records</t>
  </si>
  <si>
    <t xml:space="preserve">Spinning sublabel</t>
  </si>
  <si>
    <t xml:space="preserve">Aldious's home label; the indie infrastructure of the girls metal boom.</t>
  </si>
  <si>
    <t xml:space="preserve">metalbattle</t>
  </si>
  <si>
    <t xml:space="preserve">Wacken Metal Battle Japan</t>
  </si>
  <si>
    <t xml:space="preserve">band competition</t>
  </si>
  <si>
    <t xml:space="preserve">W MBH WMB26 EBM</t>
  </si>
  <si>
    <t xml:space="preserve">The national qualifier that produced two consecutive world champions, Sable Hills (2022) and Phantom Excaliver (2023), and a third place in 2026 for Given By The Flames. Within this dataset, the most consistent pipeline for unsigned Japanese bands into Europe. 2026 final: Shibuya Cyclone, Tokyo, 12 April.</t>
  </si>
  <si>
    <t xml:space="preserve">jpu</t>
  </si>
  <si>
    <t xml:space="preserve">JPU Records</t>
  </si>
  <si>
    <t xml:space="preserve">The UK gateway for Japanese rock and metal. First release was the GazettE's Division (2012); roster includes Band-Maid (2016), Lovebites, Nemophila, Mary's Blood, Aldious, Re:NO, PassCode, Mutant Monster, Ladybaby, Crystal Lake, lynch.</t>
  </si>
  <si>
    <t xml:space="preserve">knotfestjapan</t>
  </si>
  <si>
    <t xml:space="preserve">Knotfest Japan</t>
  </si>
  <si>
    <t xml:space="preserve">Makuhari Messe</t>
  </si>
  <si>
    <t xml:space="preserve">editions 2014, 2016, 2023</t>
  </si>
  <si>
    <t xml:space="preserve">Slipknot's Japanese festival. Maximum the Hormone, SiM, Crossfaith, coldrain, Crystal Lake, Band-Maid, Petit Brabancon, Paledusk, Asterism across its editions.</t>
  </si>
  <si>
    <t xml:space="preserve">metalmatsuri</t>
  </si>
  <si>
    <t xml:space="preserve">Metal Matsuri</t>
  </si>
  <si>
    <t xml:space="preserve">Japanese metal festival</t>
  </si>
  <si>
    <t xml:space="preserve">one off</t>
  </si>
  <si>
    <t xml:space="preserve">4 to 5 October 2019, O2 Academy Islington: reported by its organisers as the first all Japanese metal festival outside Japan, headlined by Mary's Blood and Unlucky Morpheus, built on the JPU Records ecosystem.</t>
  </si>
  <si>
    <t xml:space="preserve">chiba</t>
  </si>
  <si>
    <t xml:space="preserve">city</t>
  </si>
  <si>
    <t xml:space="preserve">X was founded in Tateyama; Casbah in Funabashi; Makuhari Messe hosts Loud Park, Knotfest Japan and Download Japan.</t>
  </si>
  <si>
    <t xml:space="preserve">fukuoka</t>
  </si>
  <si>
    <t xml:space="preserve">The current export city: Bridear, Paledusk and Asterism all come from Fukuoka, the scene's main non-Tokyo breakout source in the 2020s.</t>
  </si>
  <si>
    <t xml:space="preserve">hirosaki</t>
  </si>
  <si>
    <t xml:space="preserve">Ningen Isu, the doom band that went viral worldwide in 2019 from Japan's far north.</t>
  </si>
  <si>
    <t xml:space="preserve">kanagawa</t>
  </si>
  <si>
    <t xml:space="preserve">Luna Sea, Zi:Kill, Saver Tiger (hide), Mad Capsule Markets, SiM, Systematic Death, and the venue Club Citta in Kawasaki.</t>
  </si>
  <si>
    <t xml:space="preserve">kuwana</t>
  </si>
  <si>
    <t xml:space="preserve">A single family: Gezol's Sabbat, Evil Records and Metalucifer, the root of Japanese black and thrash metal.</t>
  </si>
  <si>
    <t xml:space="preserve">kyoto</t>
  </si>
  <si>
    <t xml:space="preserve">Rajas, D'erlanger and Rottengraffty; La:Sadie's members and Kyo of Dir en grey are Kyoto born.</t>
  </si>
  <si>
    <t xml:space="preserve">nagoya</t>
  </si>
  <si>
    <t xml:space="preserve">Thrash and hardcore stronghold (Outrage, Crowley, Sniper, Unholy Grave, Eternal Elysium) that later produced coldrain, lynch. and Deathgaze.</t>
  </si>
  <si>
    <t xml:space="preserve">osaka</t>
  </si>
  <si>
    <t xml:space="preserve">The Kansai engine: Lazy and Loudness, Earthshaker, 44 Magnum, Marino, Terra Rosa, Aion, Gargoyle, then Galneryus, Crossfaith, Onmyo-za, Blood Stain Child, and the birthplace of Aldious, the band that started the girls metal boom.</t>
  </si>
  <si>
    <t xml:space="preserve">abroad</t>
  </si>
  <si>
    <t xml:space="preserve">Outside Japan</t>
  </si>
  <si>
    <t xml:space="preserve">Labels, festivals and people based outside Japan (Wacken, JPU Records, Napalm, Metal Blade, Peaceville, Century Media, Capitol, earMUSIC, Deathlike Silence, Frederic Leclercq, Matt Heafy, Neil Murray, Mike Vescera), plus the few Japanese nodes whose city is not recorded.</t>
  </si>
  <si>
    <t xml:space="preserve">sapporo</t>
  </si>
  <si>
    <t xml:space="preserve">Hokkaido lineage: Saber Tiger, Flatbacker and EZO (which fed Loudness), Slang in hardcore, and Gyze which became Ryujin.</t>
  </si>
  <si>
    <t xml:space="preserve">tokyo</t>
  </si>
  <si>
    <t xml:space="preserve">The centre of gravity for every era: Kanto trad metal (Anthem, Show-Ya), the Extasy and Free-Will visual kei duopoly, the thrash and death underground, the entire girls metal boom from Destrose onward, and Babymetal's Amuse backed production and export operation.</t>
  </si>
  <si>
    <t xml:space="preserve">Source</t>
  </si>
  <si>
    <t xml:space="preserve">Source ID</t>
  </si>
  <si>
    <t xml:space="preserve">Relation</t>
  </si>
  <si>
    <t xml:space="preserve">Target</t>
  </si>
  <si>
    <t xml:space="preserve">Target ID</t>
  </si>
  <si>
    <t xml:space="preserve">Years</t>
  </si>
  <si>
    <t xml:space="preserve">Edge class</t>
  </si>
  <si>
    <t xml:space="preserve">founded</t>
  </si>
  <si>
    <t xml:space="preserve">1967</t>
  </si>
  <si>
    <t xml:space="preserve">Started it after visiting John Lennon in England</t>
  </si>
  <si>
    <t xml:space="preserve">Personnel</t>
  </si>
  <si>
    <t xml:space="preserve">collaboration</t>
  </si>
  <si>
    <t xml:space="preserve">1971</t>
  </si>
  <si>
    <t xml:space="preserve">Carmen Maki / Blues Creation album</t>
  </si>
  <si>
    <t xml:space="preserve">Institutional</t>
  </si>
  <si>
    <t xml:space="preserve">1972</t>
  </si>
  <si>
    <t xml:space="preserve">Disbanded October 1977</t>
  </si>
  <si>
    <t xml:space="preserve">influenced</t>
  </si>
  <si>
    <t xml:space="preserve">Satori is the universally cited proto metal origin point</t>
  </si>
  <si>
    <t xml:space="preserve">Influence</t>
  </si>
  <si>
    <t xml:space="preserve">Demon and Eleven Children, the other touchstone</t>
  </si>
  <si>
    <t xml:space="preserve">became</t>
  </si>
  <si>
    <t xml:space="preserve">1981</t>
  </si>
  <si>
    <t xml:space="preserve">Takasaki and Higuchi formed Loudness after the 31 May 1981 split</t>
  </si>
  <si>
    <t xml:space="preserve">1973</t>
  </si>
  <si>
    <t xml:space="preserve">As Suzy</t>
  </si>
  <si>
    <t xml:space="preserve">member of</t>
  </si>
  <si>
    <t xml:space="preserve">1973 to 1981</t>
  </si>
  <si>
    <t xml:space="preserve">As Davy</t>
  </si>
  <si>
    <t xml:space="preserve">As Michell</t>
  </si>
  <si>
    <t xml:space="preserve">1975</t>
  </si>
  <si>
    <t xml:space="preserve">1984</t>
  </si>
  <si>
    <t xml:space="preserve">Renamed on adding Genki Hitomi and Rei Atsumi</t>
  </si>
  <si>
    <t xml:space="preserve">1987 to 1990</t>
  </si>
  <si>
    <t xml:space="preserve">Direct from Whitesnake</t>
  </si>
  <si>
    <t xml:space="preserve">spawned</t>
  </si>
  <si>
    <t xml:space="preserve">1995</t>
  </si>
  <si>
    <t xml:space="preserve">Bow Wow reformed; classic trio 1998; Bow Wow G2 since 2015</t>
  </si>
  <si>
    <t xml:space="preserve">1982</t>
  </si>
  <si>
    <t xml:space="preserve">Reading and Montreux cleared the path abroad</t>
  </si>
  <si>
    <t xml:space="preserve">1970s</t>
  </si>
  <si>
    <t xml:space="preserve">Direct generational precedent for Japanese metal guitar</t>
  </si>
  <si>
    <t xml:space="preserve">2015</t>
  </si>
  <si>
    <t xml:space="preserve">Ex Bow Wow's Shotaro Mitsuzono guested on Creation</t>
  </si>
  <si>
    <t xml:space="preserve">1981 to 1992, 2000 to 2008</t>
  </si>
  <si>
    <t xml:space="preserve">to 1981</t>
  </si>
  <si>
    <t xml:space="preserve">Sang and played bass before Loudness</t>
  </si>
  <si>
    <t xml:space="preserve">1981 to 1988, 2001 to present</t>
  </si>
  <si>
    <t xml:space="preserve">1988 to 1991</t>
  </si>
  <si>
    <t xml:space="preserve">1982 to 1987</t>
  </si>
  <si>
    <t xml:space="preserve">moved to</t>
  </si>
  <si>
    <t xml:space="preserve">1992 to 2000</t>
  </si>
  <si>
    <t xml:space="preserve">From EZO</t>
  </si>
  <si>
    <t xml:space="preserve">1982 to 1990</t>
  </si>
  <si>
    <t xml:space="preserve">1994 to 2000</t>
  </si>
  <si>
    <t xml:space="preserve">Second EZO member to join</t>
  </si>
  <si>
    <t xml:space="preserve">1991 to 2007</t>
  </si>
  <si>
    <t xml:space="preserve">Her drummer for sixteen years</t>
  </si>
  <si>
    <t xml:space="preserve">2001 to 2013</t>
  </si>
  <si>
    <t xml:space="preserve">1985 to 1992</t>
  </si>
  <si>
    <t xml:space="preserve">1992 to 1993</t>
  </si>
  <si>
    <t xml:space="preserve">Joined months after leaving X</t>
  </si>
  <si>
    <t xml:space="preserve">1987</t>
  </si>
  <si>
    <t xml:space="preserve">Renamed for the US market; Gene Simmons produced the debut</t>
  </si>
  <si>
    <t xml:space="preserve">1992</t>
  </si>
  <si>
    <t xml:space="preserve">Masaki Yamada then Hiro Homma went to Loudness</t>
  </si>
  <si>
    <t xml:space="preserve">2000</t>
  </si>
  <si>
    <t xml:space="preserve">With Norifumi Shima</t>
  </si>
  <si>
    <t xml:space="preserve">2011 to 2013</t>
  </si>
  <si>
    <t xml:space="preserve">The Loudness to Animetal USA link</t>
  </si>
  <si>
    <t xml:space="preserve">Foundational guitar influence on the Galneryus generation</t>
  </si>
  <si>
    <t xml:space="preserve">Same lineage of Japanese shred</t>
  </si>
  <si>
    <t xml:space="preserve">festival / venue</t>
  </si>
  <si>
    <t xml:space="preserve">2022</t>
  </si>
  <si>
    <t xml:space="preserve">Pro shot full set</t>
  </si>
  <si>
    <t xml:space="preserve">2006 to 2017</t>
  </si>
  <si>
    <t xml:space="preserve">Perennial anchor act</t>
  </si>
  <si>
    <t xml:space="preserve">1980s</t>
  </si>
  <si>
    <t xml:space="preserve">Early career home venue</t>
  </si>
  <si>
    <t xml:space="preserve">label / agency</t>
  </si>
  <si>
    <t xml:space="preserve">1983</t>
  </si>
  <si>
    <t xml:space="preserve">late 1980s</t>
  </si>
  <si>
    <t xml:space="preserve">The Kansai big three with 44 Magnum</t>
  </si>
  <si>
    <t xml:space="preserve">Keyboardist Masashi Okagaki founded Terra Rosa</t>
  </si>
  <si>
    <t xml:space="preserve">The Kansai metal to visual kei crossing point</t>
  </si>
  <si>
    <t xml:space="preserve">Via guitarist You</t>
  </si>
  <si>
    <t xml:space="preserve">1989 to 1992</t>
  </si>
  <si>
    <t xml:space="preserve">Drummer Jun Itakura played in both</t>
  </si>
  <si>
    <t xml:space="preserve">1984 to 1988, 2000 to 2014</t>
  </si>
  <si>
    <t xml:space="preserve">First Heavy Metal Force compilation</t>
  </si>
  <si>
    <t xml:space="preserve">1989</t>
  </si>
  <si>
    <t xml:space="preserve">Kazuhide Shirota</t>
  </si>
  <si>
    <t xml:space="preserve">Jun-ya Kato</t>
  </si>
  <si>
    <t xml:space="preserve">Ban Yoshikawa</t>
  </si>
  <si>
    <t xml:space="preserve">Core of the Kanto movement with Bow Wow and Sabbrabells</t>
  </si>
  <si>
    <t xml:space="preserve">produced</t>
  </si>
  <si>
    <t xml:space="preserve">1983 to 1984</t>
  </si>
  <si>
    <t xml:space="preserve">Became her live band and won a Victor deal that way</t>
  </si>
  <si>
    <t xml:space="preserve">Guitarist Fumihiko Kitsutaka</t>
  </si>
  <si>
    <t xml:space="preserve">Produced and drummed on Lunatic Doll and Romantic Night</t>
  </si>
  <si>
    <t xml:space="preserve">The Loudness production link into the women's scene</t>
  </si>
  <si>
    <t xml:space="preserve">1983, from 2018</t>
  </si>
  <si>
    <t xml:space="preserve">2019</t>
  </si>
  <si>
    <t xml:space="preserve">First Japanese musician to top the readers' vocalist poll</t>
  </si>
  <si>
    <t xml:space="preserve">Sapporo scene</t>
  </si>
  <si>
    <t xml:space="preserve">The only constant member</t>
  </si>
  <si>
    <t xml:space="preserve">1985</t>
  </si>
  <si>
    <t xml:space="preserve">The zero point review pushed the band toward a pop audience</t>
  </si>
  <si>
    <t xml:space="preserve">1996</t>
  </si>
  <si>
    <t xml:space="preserve">She-Ja and Katsuji</t>
  </si>
  <si>
    <t xml:space="preserve">Take-Shit</t>
  </si>
  <si>
    <t xml:space="preserve">2000s</t>
  </si>
  <si>
    <t xml:space="preserve">Guitar after She-Ja</t>
  </si>
  <si>
    <t xml:space="preserve">1998</t>
  </si>
  <si>
    <t xml:space="preserve">Same backing musicians, Mie of Pink Lady in front</t>
  </si>
  <si>
    <t xml:space="preserve">2011</t>
  </si>
  <si>
    <t xml:space="preserve">side project</t>
  </si>
  <si>
    <t xml:space="preserve">1990s</t>
  </si>
  <si>
    <t xml:space="preserve">The comedic speed metal strand that fed anime metal</t>
  </si>
  <si>
    <t xml:space="preserve">1981 to 1991, 2005 to present</t>
  </si>
  <si>
    <t xml:space="preserve">Inaugural show 20 September 1987 at Hibiya Yaon</t>
  </si>
  <si>
    <t xml:space="preserve">Same Hibiya stage two years apart</t>
  </si>
  <si>
    <t xml:space="preserve">The two poles of 1980s women's hard rock: band and solo artist</t>
  </si>
  <si>
    <t xml:space="preserve">2010s</t>
  </si>
  <si>
    <t xml:space="preserve">The precursor the girls metal boom most often cites</t>
  </si>
  <si>
    <t xml:space="preserve">1979</t>
  </si>
  <si>
    <t xml:space="preserve">Template for all female bands</t>
  </si>
  <si>
    <t xml:space="preserve">First female hard rock frontwoman</t>
  </si>
  <si>
    <t xml:space="preserve">1985, 1988</t>
  </si>
  <si>
    <t xml:space="preserve">Heavy Metal Force III and Skull Smash</t>
  </si>
  <si>
    <t xml:space="preserve">Skull Thrash Zone Volume I</t>
  </si>
  <si>
    <t xml:space="preserve">2024</t>
  </si>
  <si>
    <t xml:space="preserve">2025, 2026</t>
  </si>
  <si>
    <t xml:space="preserve">Also NAON no BUNTAI 2026</t>
  </si>
  <si>
    <t xml:space="preserve">2025</t>
  </si>
  <si>
    <t xml:space="preserve">Final Hibiya edition</t>
  </si>
  <si>
    <t xml:space="preserve">1987 to 2026</t>
  </si>
  <si>
    <t xml:space="preserve">Host band at essentially every edition</t>
  </si>
  <si>
    <t xml:space="preserve">With Toshi in Tateyama</t>
  </si>
  <si>
    <t xml:space="preserve">1986</t>
  </si>
  <si>
    <t xml:space="preserve">Funded with money from his mother</t>
  </si>
  <si>
    <t xml:space="preserve">1988</t>
  </si>
  <si>
    <t xml:space="preserve">Vanishing Vision</t>
  </si>
  <si>
    <t xml:space="preserve">1986 to 1987</t>
  </si>
  <si>
    <t xml:space="preserve">Via hide</t>
  </si>
  <si>
    <t xml:space="preserve">2009 to present</t>
  </si>
  <si>
    <t xml:space="preserve">hide's successor</t>
  </si>
  <si>
    <t xml:space="preserve">1991 to 1992</t>
  </si>
  <si>
    <t xml:space="preserve">1993 to 1995</t>
  </si>
  <si>
    <t xml:space="preserve">Yoshiki produced them</t>
  </si>
  <si>
    <t xml:space="preserve">1990</t>
  </si>
  <si>
    <t xml:space="preserve">1990 to 1994</t>
  </si>
  <si>
    <t xml:space="preserve">Drummer yukihiro</t>
  </si>
  <si>
    <t xml:space="preserve">2021</t>
  </si>
  <si>
    <t xml:space="preserve">yukihiro</t>
  </si>
  <si>
    <t xml:space="preserve">Repeatedly named as the formative influence</t>
  </si>
  <si>
    <t xml:space="preserve">Drummer Tetsu played in both</t>
  </si>
  <si>
    <t xml:space="preserve">The East and West duopoly that built visual kei</t>
  </si>
  <si>
    <t xml:space="preserve">Often called a visual kei harbinger</t>
  </si>
  <si>
    <t xml:space="preserve">Credited as a visual kei progenitor from the thrash side</t>
  </si>
  <si>
    <t xml:space="preserve">Osaka thrash with visual presentation</t>
  </si>
  <si>
    <t xml:space="preserve">A foundational voice for visual kei vocalists</t>
  </si>
  <si>
    <t xml:space="preserve">2002</t>
  </si>
  <si>
    <t xml:space="preserve">Mana founded it explicitly to play black metal</t>
  </si>
  <si>
    <t xml:space="preserve">late 1990s</t>
  </si>
  <si>
    <t xml:space="preserve">Gothic lolita aesthetic</t>
  </si>
  <si>
    <t xml:space="preserve">2023</t>
  </si>
  <si>
    <t xml:space="preserve">Japanese Visual Metal package tour</t>
  </si>
  <si>
    <t xml:space="preserve">1997</t>
  </si>
  <si>
    <t xml:space="preserve">Four of five members re formed as Dir en grey</t>
  </si>
  <si>
    <t xml:space="preserve">1997 to present</t>
  </si>
  <si>
    <t xml:space="preserve">Via Firewall Div.</t>
  </si>
  <si>
    <t xml:space="preserve">Then PS Company</t>
  </si>
  <si>
    <t xml:space="preserve">2013</t>
  </si>
  <si>
    <t xml:space="preserve">Miya</t>
  </si>
  <si>
    <t xml:space="preserve">2008</t>
  </si>
  <si>
    <t xml:space="preserve">Taste of Chaos, 40 plus North American cities</t>
  </si>
  <si>
    <t xml:space="preserve">2012</t>
  </si>
  <si>
    <t xml:space="preserve">JPU's first ever release</t>
  </si>
  <si>
    <t xml:space="preserve">2004</t>
  </si>
  <si>
    <t xml:space="preserve">2011 to present</t>
  </si>
  <si>
    <t xml:space="preserve">2023 to present</t>
  </si>
  <si>
    <t xml:space="preserve">2020s</t>
  </si>
  <si>
    <t xml:space="preserve">Drummer Gaku Taura, a direct visual kei to metalcore bridge</t>
  </si>
  <si>
    <t xml:space="preserve">Gaku arranged Vacant Throne</t>
  </si>
  <si>
    <t xml:space="preserve">2007</t>
  </si>
  <si>
    <t xml:space="preserve">Hizaki, Teru, Masashi and Yuki during the halt</t>
  </si>
  <si>
    <t xml:space="preserve">D's drummer stands in after Yuki's retirement</t>
  </si>
  <si>
    <t xml:space="preserve">Osaka visual kei deathcore descends from the Dir en grey template</t>
  </si>
  <si>
    <t xml:space="preserve">2003</t>
  </si>
  <si>
    <t xml:space="preserve">Skull Smash VHS</t>
  </si>
  <si>
    <t xml:space="preserve">Named after a 1992 Sabbat song</t>
  </si>
  <si>
    <t xml:space="preserve">1994</t>
  </si>
  <si>
    <t xml:space="preserve">Far East Gate in Inferno</t>
  </si>
  <si>
    <t xml:space="preserve">1991</t>
  </si>
  <si>
    <t xml:space="preserve">Temis Osmond, fourteen years in Sabbat</t>
  </si>
  <si>
    <t xml:space="preserve">Abigail's first gig was shared with Sigh</t>
  </si>
  <si>
    <t xml:space="preserve">Sabbat's 1983 founding enabled the black metal scene Sigh internationalised</t>
  </si>
  <si>
    <t xml:space="preserve">Barbatos covered The Stalin twice</t>
  </si>
  <si>
    <t xml:space="preserve">2007 to present</t>
  </si>
  <si>
    <t xml:space="preserve">1993</t>
  </si>
  <si>
    <t xml:space="preserve">Euronymous signed them off Requiem for the Fools</t>
  </si>
  <si>
    <t xml:space="preserve">2001</t>
  </si>
  <si>
    <t xml:space="preserve">Drummer Junichi Harashima, Sigh 2004 to 2021</t>
  </si>
  <si>
    <t xml:space="preserve">Kenichi Matsunaga</t>
  </si>
  <si>
    <t xml:space="preserve">Takashi Tanaka</t>
  </si>
  <si>
    <t xml:space="preserve">1997 to 2001</t>
  </si>
  <si>
    <t xml:space="preserve">Shared members</t>
  </si>
  <si>
    <t xml:space="preserve">Haruhisa Takahata</t>
  </si>
  <si>
    <t xml:space="preserve">Shared drummer</t>
  </si>
  <si>
    <t xml:space="preserve">Japan's melodic death antecedent</t>
  </si>
  <si>
    <t xml:space="preserve">Osaka and Tokyo crossover</t>
  </si>
  <si>
    <t xml:space="preserve">Split release</t>
  </si>
  <si>
    <t xml:space="preserve">Yoshihiro Yasui guested</t>
  </si>
  <si>
    <t xml:space="preserve">Anthem's 30th anniversary shows</t>
  </si>
  <si>
    <t xml:space="preserve">Samurai themed death metal precedent</t>
  </si>
  <si>
    <t xml:space="preserve">2017</t>
  </si>
  <si>
    <t xml:space="preserve">Kruelty's death doom hardcore hybrid descends from the Coffins template</t>
  </si>
  <si>
    <t xml:space="preserve">Long running hardcore precedent</t>
  </si>
  <si>
    <t xml:space="preserve">Twin pillars of Tokyo doom and death</t>
  </si>
  <si>
    <t xml:space="preserve">1981 to 1984</t>
  </si>
  <si>
    <t xml:space="preserve">Established the punk metal crossover template</t>
  </si>
  <si>
    <t xml:space="preserve">Cocobat covered Gastunk on the 2000 tribute</t>
  </si>
  <si>
    <t xml:space="preserve">Cocobat covered I'm on Fire</t>
  </si>
  <si>
    <t xml:space="preserve">Baki sang in both</t>
  </si>
  <si>
    <t xml:space="preserve">Early Tokyo hardcore</t>
  </si>
  <si>
    <t xml:space="preserve">2015 to present</t>
  </si>
  <si>
    <t xml:space="preserve">Annual memorials</t>
  </si>
  <si>
    <t xml:space="preserve">Defined Burning Spirits together</t>
  </si>
  <si>
    <t xml:space="preserve">Both cited by Napalm Death</t>
  </si>
  <si>
    <t xml:space="preserve">Regional hardcore</t>
  </si>
  <si>
    <t xml:space="preserve">Shared scene, tours and audiences</t>
  </si>
  <si>
    <t xml:space="preserve">1998 to 2020</t>
  </si>
  <si>
    <t xml:space="preserve">Gensho (2016), 2R0I2P0 (2020)</t>
  </si>
  <si>
    <t xml:space="preserve">Parallel founders of the heavy underground aesthetic</t>
  </si>
  <si>
    <t xml:space="preserve">Founding nodes of the stoner doom axis</t>
  </si>
  <si>
    <t xml:space="preserve">Osaka and Tokyo noise</t>
  </si>
  <si>
    <t xml:space="preserve">Late 1990s Tokyo speed and neoclassical bills</t>
  </si>
  <si>
    <t xml:space="preserve">1996 to 2006</t>
  </si>
  <si>
    <t xml:space="preserve">Widely cited as the template for Japanese electronic metal</t>
  </si>
  <si>
    <t xml:space="preserve">Sabbath worship lineage</t>
  </si>
  <si>
    <t xml:space="preserve">2003 to 2017</t>
  </si>
  <si>
    <t xml:space="preserve">Keyboardist Yuhki guested</t>
  </si>
  <si>
    <t xml:space="preserve">Via Masaki Yamada</t>
  </si>
  <si>
    <t xml:space="preserve">Burrn! aligned press sustained the neoclassical scene</t>
  </si>
  <si>
    <t xml:space="preserve">Renamed 31 January 2023</t>
  </si>
  <si>
    <t xml:space="preserve">Manager, producer and guest vocalist</t>
  </si>
  <si>
    <t xml:space="preserve">2013 to 2021</t>
  </si>
  <si>
    <t xml:space="preserve">2000s to 2020s</t>
  </si>
  <si>
    <t xml:space="preserve">Recurring twin guitar partner</t>
  </si>
  <si>
    <t xml:space="preserve">2010s to 2020s</t>
  </si>
  <si>
    <t xml:space="preserve">Adjacent to the Animetal USA circle</t>
  </si>
  <si>
    <t xml:space="preserve">2003 to present</t>
  </si>
  <si>
    <t xml:space="preserve">Japanese TV and press presence made him the scene's translator to the West</t>
  </si>
  <si>
    <t xml:space="preserve">Championed the project in Western media</t>
  </si>
  <si>
    <t xml:space="preserve">Osaka neoclassical circle</t>
  </si>
  <si>
    <t xml:space="preserve">Sapporo lineage</t>
  </si>
  <si>
    <t xml:space="preserve">2002 to 2018</t>
  </si>
  <si>
    <t xml:space="preserve">2014 to 2023</t>
  </si>
  <si>
    <t xml:space="preserve">The mixture rock lane nu metal grew from</t>
  </si>
  <si>
    <t xml:space="preserve">Nao's dual vocal model and genre mashing precede Harajuku core</t>
  </si>
  <si>
    <t xml:space="preserve">2014 to 2016</t>
  </si>
  <si>
    <t xml:space="preserve">2010s to 2023</t>
  </si>
  <si>
    <t xml:space="preserve">2005 to 2012</t>
  </si>
  <si>
    <t xml:space="preserve">Direct stylistic precursor</t>
  </si>
  <si>
    <t xml:space="preserve">Ryo Kinoshita</t>
  </si>
  <si>
    <t xml:space="preserve">2022 to present</t>
  </si>
  <si>
    <t xml:space="preserve">Yosh Morita co writes</t>
  </si>
  <si>
    <t xml:space="preserve">Yukina features on Fuhai</t>
  </si>
  <si>
    <t xml:space="preserve">2026</t>
  </si>
  <si>
    <t xml:space="preserve">UK and Europe co headline tour</t>
  </si>
  <si>
    <t xml:space="preserve">National winner then world final winner</t>
  </si>
  <si>
    <t xml:space="preserve">Second consecutive Japanese world win</t>
  </si>
  <si>
    <t xml:space="preserve">Won the Japan final, Shibuya Cyclone, 12 April 2026</t>
  </si>
  <si>
    <t xml:space="preserve">Japan's entrant: W:E:T Stage, 30 July 2026, 14:20 local; third in the international final, 31 July 2026</t>
  </si>
  <si>
    <t xml:space="preserve">Guest act at the Japan final</t>
  </si>
  <si>
    <t xml:space="preserve">2010 to 2026</t>
  </si>
  <si>
    <t xml:space="preserve">The national qualifier pipeline</t>
  </si>
  <si>
    <t xml:space="preserve">The Kansai electronicore wave</t>
  </si>
  <si>
    <t xml:space="preserve">2006</t>
  </si>
  <si>
    <t xml:space="preserve">Shared bills with Slipknot and Avenged Sevenfold</t>
  </si>
  <si>
    <t xml:space="preserve">1999</t>
  </si>
  <si>
    <t xml:space="preserve">2006 to 2011</t>
  </si>
  <si>
    <t xml:space="preserve">On Darkthrone's recommendation</t>
  </si>
  <si>
    <t xml:space="preserve">Tokyo extreme underground</t>
  </si>
  <si>
    <t xml:space="preserve">2013 to 2019</t>
  </si>
  <si>
    <t xml:space="preserve">2005 to 2014</t>
  </si>
  <si>
    <t xml:space="preserve">2008 to present</t>
  </si>
  <si>
    <t xml:space="preserve">2012 to present</t>
  </si>
  <si>
    <t xml:space="preserve">Debuted with Touhou arrangements before originals</t>
  </si>
  <si>
    <t xml:space="preserve">2014</t>
  </si>
  <si>
    <t xml:space="preserve">Hibiki and Hideaki Yumida</t>
  </si>
  <si>
    <t xml:space="preserve">All of Gacharic Spin plus Fuki</t>
  </si>
  <si>
    <t xml:space="preserve">Unlucky Fes</t>
  </si>
  <si>
    <t xml:space="preserve">Nemophila played Unlucky Fes 2026</t>
  </si>
  <si>
    <t xml:space="preserve">Co headliner</t>
  </si>
  <si>
    <t xml:space="preserve">Built on the JPU ecosystem</t>
  </si>
  <si>
    <t xml:space="preserve">2005 to 2015</t>
  </si>
  <si>
    <t xml:space="preserve">Only constant member; formed as Destroya</t>
  </si>
  <si>
    <t xml:space="preserve">2005 to 2007</t>
  </si>
  <si>
    <t xml:space="preserve">2012 to 2015</t>
  </si>
  <si>
    <t xml:space="preserve">Final drummer</t>
  </si>
  <si>
    <t xml:space="preserve">Guest vocalist during Lisa's hiatus</t>
  </si>
  <si>
    <t xml:space="preserve">2011 to 2015</t>
  </si>
  <si>
    <t xml:space="preserve">2009 to 2010</t>
  </si>
  <si>
    <t xml:space="preserve">About ten months</t>
  </si>
  <si>
    <t xml:space="preserve">2011 to 2014</t>
  </si>
  <si>
    <t xml:space="preserve">2012 to 2014</t>
  </si>
  <si>
    <t xml:space="preserve">2009, 2012</t>
  </si>
  <si>
    <t xml:space="preserve">Eye, Kayo, Eri and Mari in the 2009 founding wave; Saki, Destrose 2009 to 2010, joined in 2012</t>
  </si>
  <si>
    <t xml:space="preserve">Narumi, Risa Risa and Ibuki</t>
  </si>
  <si>
    <t xml:space="preserve">2016</t>
  </si>
  <si>
    <t xml:space="preserve">Miho and Haruna</t>
  </si>
  <si>
    <t xml:space="preserve">Hazuki carried the Destrose line into Nemophila</t>
  </si>
  <si>
    <t xml:space="preserve">2009</t>
  </si>
  <si>
    <t xml:space="preserve">2009 to 2022</t>
  </si>
  <si>
    <t xml:space="preserve">2009 to 2012</t>
  </si>
  <si>
    <t xml:space="preserve">Original composer</t>
  </si>
  <si>
    <t xml:space="preserve">Guest vocals</t>
  </si>
  <si>
    <t xml:space="preserve">After Albion</t>
  </si>
  <si>
    <t xml:space="preserve">2012 to 2022</t>
  </si>
  <si>
    <t xml:space="preserve">Principal composer across six albums</t>
  </si>
  <si>
    <t xml:space="preserve">Five months after leaving Destrose</t>
  </si>
  <si>
    <t xml:space="preserve">2016 to 2021</t>
  </si>
  <si>
    <t xml:space="preserve">2016 to present</t>
  </si>
  <si>
    <t xml:space="preserve">2015 to 2019</t>
  </si>
  <si>
    <t xml:space="preserve">August 2019 to 2026</t>
  </si>
  <si>
    <t xml:space="preserve">Original session member, guitar; scheduled to leave after the 12 October 2026 show</t>
  </si>
  <si>
    <t xml:space="preserve">Ibuki, Cross Vein's founding vocalist, co founded Disqualia (same person link unverified)</t>
  </si>
  <si>
    <t xml:space="preserve">2015 to 2017</t>
  </si>
  <si>
    <t xml:space="preserve">Second in the best new artist poll</t>
  </si>
  <si>
    <t xml:space="preserve">2008 to 2012</t>
  </si>
  <si>
    <t xml:space="preserve">Left for health reasons</t>
  </si>
  <si>
    <t xml:space="preserve">2008 to 2025</t>
  </si>
  <si>
    <t xml:space="preserve">Bandleader throughout</t>
  </si>
  <si>
    <t xml:space="preserve">2009 to 2025</t>
  </si>
  <si>
    <t xml:space="preserve">2012 to 2018</t>
  </si>
  <si>
    <t xml:space="preserve">2010</t>
  </si>
  <si>
    <t xml:space="preserve">K-A-Z of Sads built the project around her demos</t>
  </si>
  <si>
    <t xml:space="preserve">Dreamer</t>
  </si>
  <si>
    <t xml:space="preserve">Marcy of Earthshaker produces</t>
  </si>
  <si>
    <t xml:space="preserve">The two founding poles of the boom: Osaka's commercial trigger and Tokyo's personnel root</t>
  </si>
  <si>
    <t xml:space="preserve">Joint bills across the boom</t>
  </si>
  <si>
    <t xml:space="preserve">2011 to 2018, 2024</t>
  </si>
  <si>
    <t xml:space="preserve">Her focal dystonia forced the hiatus</t>
  </si>
  <si>
    <t xml:space="preserve">First of the boom to sign to a major</t>
  </si>
  <si>
    <t xml:space="preserve">Yui</t>
  </si>
  <si>
    <t xml:space="preserve">2013 to 2016</t>
  </si>
  <si>
    <t xml:space="preserve">2017 to present</t>
  </si>
  <si>
    <t xml:space="preserve">Support from 2016</t>
  </si>
  <si>
    <t xml:space="preserve">Won the open audition</t>
  </si>
  <si>
    <t xml:space="preserve">2018</t>
  </si>
  <si>
    <t xml:space="preserve">Best New Band</t>
  </si>
  <si>
    <t xml:space="preserve">2018, 2026</t>
  </si>
  <si>
    <t xml:space="preserve">Reported as the first Japanese all female metal band at Wacken (2018); 29 July 2026</t>
  </si>
  <si>
    <t xml:space="preserve">Outstanding Power, European release</t>
  </si>
  <si>
    <t xml:space="preserve">Asami sang backing vocals for Hyde's Vamps</t>
  </si>
  <si>
    <t xml:space="preserve">August 2019 to present</t>
  </si>
  <si>
    <t xml:space="preserve">Convened the original session band; vocals</t>
  </si>
  <si>
    <t xml:space="preserve">August 2019 to 2024</t>
  </si>
  <si>
    <t xml:space="preserve">Original session member, guitar; left 31 March 2024</t>
  </si>
  <si>
    <t xml:space="preserve">2020</t>
  </si>
  <si>
    <t xml:space="preserve">2024 to present</t>
  </si>
  <si>
    <t xml:space="preserve">Solo: Germinans (2024), Pluvia (2026)</t>
  </si>
  <si>
    <t xml:space="preserve">Pitched the concept and recruited Kanami from YouTube</t>
  </si>
  <si>
    <t xml:space="preserve">2016 to 2019</t>
  </si>
  <si>
    <t xml:space="preserve">Then Revolver and Pony Canyon</t>
  </si>
  <si>
    <t xml:space="preserve">30 July 2025</t>
  </si>
  <si>
    <t xml:space="preserve">Blue Dawn</t>
  </si>
  <si>
    <t xml:space="preserve">Signed 5 February 2026</t>
  </si>
  <si>
    <t xml:space="preserve">Booked for 29 July 2026 per the Metal Blade announcement; appearance not separately recorded in the sources checked</t>
  </si>
  <si>
    <t xml:space="preserve">Played 2 August 2026, Screaming Rebellion Europe Tour, promoter Born Again Concerts; setlist.fm record</t>
  </si>
  <si>
    <t xml:space="preserve">Idol metal derivative</t>
  </si>
  <si>
    <t xml:space="preserve">Opened Western main stages for Japanese women fronted heavy music</t>
  </si>
  <si>
    <t xml:space="preserve">Shared European touring circuit</t>
  </si>
  <si>
    <t xml:space="preserve">The current export cohort</t>
  </si>
  <si>
    <t xml:space="preserve">NAON no YAON 2025 bill</t>
  </si>
  <si>
    <t xml:space="preserve">to 2019</t>
  </si>
  <si>
    <t xml:space="preserve">Vocalist before Nemophila</t>
  </si>
  <si>
    <t xml:space="preserve">teens</t>
  </si>
  <si>
    <t xml:space="preserve">Guitarist</t>
  </si>
  <si>
    <t xml:space="preserve">Original session member, bass and backing vocals; Mayu's classmate and first recruit, the band's continuing core with Mayu</t>
  </si>
  <si>
    <t xml:space="preserve">August 2019 to July 2026</t>
  </si>
  <si>
    <t xml:space="preserve">Original session member, drums; formally left at the end of July 2026</t>
  </si>
  <si>
    <t xml:space="preserve">guest support</t>
  </si>
  <si>
    <t xml:space="preserve">Scheduled as support drummer from the end of July through the 12 October 2026 show</t>
  </si>
  <si>
    <t xml:space="preserve">Guest support</t>
  </si>
  <si>
    <t xml:space="preserve">Bass before Nemophila</t>
  </si>
  <si>
    <t xml:space="preserve">Drums before Nemophila</t>
  </si>
  <si>
    <t xml:space="preserve">Drums</t>
  </si>
  <si>
    <t xml:space="preserve">Support guitarist for the announced June 2026 shows (6, 14, 27 and 28 June); later appearances unspecified; not coded as a member</t>
  </si>
  <si>
    <t xml:space="preserve">Guest support during Tamu Murata's maternity leave, studio performance videos; an individual stand in, not membership and not a Show-Ya to Nemophila collaboration</t>
  </si>
  <si>
    <t xml:space="preserve">2026 to present</t>
  </si>
  <si>
    <t xml:space="preserve">Completed the four piece after the 2023 guitarist departure</t>
  </si>
  <si>
    <t xml:space="preserve">Mizuki, drums</t>
  </si>
  <si>
    <t xml:space="preserve">International releases</t>
  </si>
  <si>
    <t xml:space="preserve">Sally won the Yamamoto Joji Award at the Yamamoto Joji and Young Guitar contest</t>
  </si>
  <si>
    <t xml:space="preserve">Guitar contest award</t>
  </si>
  <si>
    <t xml:space="preserve">NAON no BUNTAI</t>
  </si>
  <si>
    <t xml:space="preserve">Formed as the heavy music club</t>
  </si>
  <si>
    <t xml:space="preserve">2010 to present</t>
  </si>
  <si>
    <t xml:space="preserve">Agency</t>
  </si>
  <si>
    <t xml:space="preserve">2013 to present</t>
  </si>
  <si>
    <t xml:space="preserve">Metal Forth</t>
  </si>
  <si>
    <t xml:space="preserve">The Babymetal model</t>
  </si>
  <si>
    <t xml:space="preserve">The magazine and the band rose together</t>
  </si>
  <si>
    <t xml:space="preserve">Defined shred culture</t>
  </si>
  <si>
    <t xml:space="preserve">Japanese licensee</t>
  </si>
  <si>
    <t xml:space="preserve">Loud Park's 2018 collapse left the gap Knotfest Japan partly filled</t>
  </si>
  <si>
    <t xml:space="preserve">Nexus was King's metal imprint</t>
  </si>
  <si>
    <t xml:space="preserve">The physical metal market ecosystem</t>
  </si>
  <si>
    <t xml:space="preserve">Band</t>
  </si>
  <si>
    <t xml:space="preserve">Founded</t>
  </si>
  <si>
    <t xml:space="preserve">Ended</t>
  </si>
  <si>
    <t xml:space="preserve">Style</t>
  </si>
  <si>
    <t xml:space="preserve">Flag</t>
  </si>
  <si>
    <t xml:space="preserve">Status as of 4 September 2026</t>
  </si>
  <si>
    <t xml:space="preserve">People on the map</t>
  </si>
  <si>
    <t xml:space="preserve">Keiko Terada, Miki Tsunoda</t>
  </si>
  <si>
    <t xml:space="preserve">Kazue Akao, You (Yuji Adachi)</t>
  </si>
  <si>
    <t xml:space="preserve">Mirai Kawashima, Dr. Mikannibal</t>
  </si>
  <si>
    <t xml:space="preserve">Mina, Eye, Mari, Kayo, Eri, Narumi, Risa Risa, Ibuki, Hanako, Saki, Miho, Marina Hebiishi, Haruna</t>
  </si>
  <si>
    <t xml:space="preserve">Shiren, Fuki</t>
  </si>
  <si>
    <t xml:space="preserve">Rami, Yoshi, Sawa, Toki, Re:NO</t>
  </si>
  <si>
    <t xml:space="preserve">Eye, Mari, Kayo, Eri, Saki</t>
  </si>
  <si>
    <t xml:space="preserve">Narumi, Risa Risa, Ibuki, Hazuki</t>
  </si>
  <si>
    <t xml:space="preserve">Miho, Haruna, Asami, Midori, Miyako, Fami</t>
  </si>
  <si>
    <t xml:space="preserve">Hazuki, Mayu, Saki, Haraguchi-san, Tamu Murata</t>
  </si>
  <si>
    <t xml:space="preserve">Saki, Frederic Leclercq</t>
  </si>
  <si>
    <t xml:space="preserve">Toki, Miho</t>
  </si>
  <si>
    <t xml:space="preserve">Mari, Sawa, Yui (Cyntia)</t>
  </si>
  <si>
    <t xml:space="preserve">Mayu, Sally</t>
  </si>
  <si>
    <t xml:space="preserve">Person</t>
  </si>
  <si>
    <t xml:space="preserve">Step</t>
  </si>
  <si>
    <t xml:space="preserve">Band or project</t>
  </si>
  <si>
    <t xml:space="preserve">Bands on the map</t>
  </si>
  <si>
    <t xml:space="preserve">Female led bands</t>
  </si>
  <si>
    <t xml:space="preserve">People</t>
  </si>
  <si>
    <t xml:space="preserve">Institutions</t>
  </si>
  <si>
    <t xml:space="preserve">What it produced</t>
  </si>
  <si>
    <t xml:space="preserve">Counting rule: each node is assigned one Hub region (Nodes sheet, column F) from its City field: Tokyo includes Hachioji, Kichijoji, Meguro, Shinjuku, Saitama and Kawagoe; Kanagawa includes Yokohama, Kawasaki, Yokosuka, Hayama and Hadano; Chiba includes Funabashi, Tateyama and Makuhari; Osaka includes Kobe. Bands counts kind = band only; Female led counts bands with any women's scene flag; Institutions is everything else. International projects and nodes without a recorded city have no hub and are excluded. Counts are bands on this map, not the size of each local scene.</t>
  </si>
  <si>
    <t xml:space="preserve">Bands</t>
  </si>
  <si>
    <t xml:space="preserve">All female bands</t>
  </si>
  <si>
    <t xml:space="preserve">Female led bands (any flag)</t>
  </si>
  <si>
    <t xml:space="preserve">Total nodes</t>
  </si>
  <si>
    <t xml:space="preserve">Total</t>
  </si>
  <si>
    <t xml:space="preserve">Node</t>
  </si>
  <si>
    <t xml:space="preserve">Degree (all edges)</t>
  </si>
  <si>
    <t xml:space="preserve">Distinct neighbours</t>
  </si>
  <si>
    <t xml:space="preserve">Betweenness (all edges)</t>
  </si>
  <si>
    <t xml:space="preserve">Personnel betweenness</t>
  </si>
  <si>
    <t xml:space="preserve">Method: degree counts every edge on the Edges sheet attached to the node, all edge types weighted equally and parallel edges counted separately. Distinct is the number of different neighbours. Betweenness is normalised betweenness centrality on the simple undirected graph of all edges. Personnel betweenness repeats it on the subgraph of founded, member of, moved to, spawned, became, side project and produced edges. City nodes are excluded. Computed with networkx 3.6 on the dataset as of 4 September 2026.</t>
  </si>
  <si>
    <t xml:space="preserve">Id</t>
  </si>
  <si>
    <t xml:space="preserve">Tier</t>
  </si>
  <si>
    <t xml:space="preserve">Address</t>
  </si>
  <si>
    <t xml:space="preserve">Wikipedia, English and Japanese band, person and institution articles (checked 1 to 4 September 2026)</t>
  </si>
  <si>
    <t xml:space="preserve">reference</t>
  </si>
  <si>
    <t xml:space="preserve">https://en.wikipedia.org/wiki/Japanese_metal</t>
  </si>
  <si>
    <t xml:space="preserve">MA</t>
  </si>
  <si>
    <t xml:space="preserve">Metal-Archives band and label entries</t>
  </si>
  <si>
    <t xml:space="preserve">database</t>
  </si>
  <si>
    <t xml:space="preserve">https://www.metal-archives.com/</t>
  </si>
  <si>
    <t xml:space="preserve">VK</t>
  </si>
  <si>
    <t xml:space="preserve">vkgy artist profiles (visual kei and girls band lineups)</t>
  </si>
  <si>
    <t xml:space="preserve">https://vk.gy/</t>
  </si>
  <si>
    <t xml:space="preserve">JM</t>
  </si>
  <si>
    <t xml:space="preserve">JaME World news</t>
  </si>
  <si>
    <t xml:space="preserve">press</t>
  </si>
  <si>
    <t xml:space="preserve">https://www.jame-world.com/</t>
  </si>
  <si>
    <t xml:space="preserve">JRN</t>
  </si>
  <si>
    <t xml:space="preserve">JRock News</t>
  </si>
  <si>
    <t xml:space="preserve">https://jrocknews.com/</t>
  </si>
  <si>
    <t xml:space="preserve">EB</t>
  </si>
  <si>
    <t xml:space="preserve">Electric Bloom Webzine</t>
  </si>
  <si>
    <t xml:space="preserve">https://electricbloomwebzine.com/</t>
  </si>
  <si>
    <t xml:space="preserve">BB</t>
  </si>
  <si>
    <t xml:space="preserve">Billboard chart reporting</t>
  </si>
  <si>
    <t xml:space="preserve">https://www.billboard.com/</t>
  </si>
  <si>
    <t xml:space="preserve">BM</t>
  </si>
  <si>
    <t xml:space="preserve">Blabbermouth</t>
  </si>
  <si>
    <t xml:space="preserve">https://blabbermouth.net/</t>
  </si>
  <si>
    <t xml:space="preserve">MI</t>
  </si>
  <si>
    <t xml:space="preserve">Metal Injection</t>
  </si>
  <si>
    <t xml:space="preserve">https://metalinjection.net/</t>
  </si>
  <si>
    <t xml:space="preserve">MS</t>
  </si>
  <si>
    <t xml:space="preserve">MetalSucks</t>
  </si>
  <si>
    <t xml:space="preserve">https://www.metalsucks.net/</t>
  </si>
  <si>
    <t xml:space="preserve">LS</t>
  </si>
  <si>
    <t xml:space="preserve">Louder (Metal Hammer)</t>
  </si>
  <si>
    <t xml:space="preserve">https://www.loudersound.com/</t>
  </si>
  <si>
    <t xml:space="preserve">SF</t>
  </si>
  <si>
    <t xml:space="preserve">setlist.fm event records</t>
  </si>
  <si>
    <t xml:space="preserve">https://www.setlist.fm/</t>
  </si>
  <si>
    <t xml:space="preserve">BC</t>
  </si>
  <si>
    <t xml:space="preserve">Bandcamp Daily scene reports and interviews</t>
  </si>
  <si>
    <t xml:space="preserve">https://daily.bandcamp.com/</t>
  </si>
  <si>
    <t xml:space="preserve">DC</t>
  </si>
  <si>
    <t xml:space="preserve">DIY Conspiracy, Japanese hardcore histories</t>
  </si>
  <si>
    <t xml:space="preserve">https://diyconspiracy.net/</t>
  </si>
  <si>
    <t xml:space="preserve">NEM</t>
  </si>
  <si>
    <t xml:space="preserve">NEMOPHILA official site, Important Announcement to All Our Fans (Hazuki and Tamu departures)</t>
  </si>
  <si>
    <t xml:space="preserve">official</t>
  </si>
  <si>
    <t xml:space="preserve">https://nemophila.tokyo/en/news/important-announcement-to-all-our-fans/</t>
  </si>
  <si>
    <t xml:space="preserve">NAP</t>
  </si>
  <si>
    <t xml:space="preserve">Napalm Records, LOVEBITES label page (Outstanding Power)</t>
  </si>
  <si>
    <t xml:space="preserve">https://label.napalmrecords.com/lovebites</t>
  </si>
  <si>
    <t xml:space="preserve">MB</t>
  </si>
  <si>
    <t xml:space="preserve">Metal Blade Records, Broken by the Scream signing announcement</t>
  </si>
  <si>
    <t xml:space="preserve">https://www.metalblade.com/us/news/metal-blade-records-signs-broken-by-the-scream/</t>
  </si>
  <si>
    <t xml:space="preserve">ZQ</t>
  </si>
  <si>
    <t xml:space="preserve">Zilqy official discography, Vacant Throne</t>
  </si>
  <si>
    <t xml:space="preserve">https://en.zilqy.com/discography/vacant-throne/</t>
  </si>
  <si>
    <t xml:space="preserve">BBM</t>
  </si>
  <si>
    <t xml:space="preserve">Billboard, Babymetal Metal Forth enters the Billboard 200 at number 9</t>
  </si>
  <si>
    <t xml:space="preserve">https://www.billboard.com/music/chart-beat/babymetal-metal-forth-top-10-billboard-charts-1236048077/</t>
  </si>
  <si>
    <t xml:space="preserve">MBH</t>
  </si>
  <si>
    <t xml:space="preserve">Wacken Metal Battle hall of fame and Japan qualifier</t>
  </si>
  <si>
    <t xml:space="preserve">https://www.metal-battle.com/hall-of-fame/</t>
  </si>
  <si>
    <t xml:space="preserve">GAL</t>
  </si>
  <si>
    <t xml:space="preserve">Galneryus official history</t>
  </si>
  <si>
    <t xml:space="preserve">https://www.galneryus.jp/en/band/history</t>
  </si>
  <si>
    <t xml:space="preserve">AST</t>
  </si>
  <si>
    <t xml:space="preserve">Asterism official biography</t>
  </si>
  <si>
    <t xml:space="preserve">https://asterism.asia/en/biography</t>
  </si>
  <si>
    <t xml:space="preserve">JPU</t>
  </si>
  <si>
    <t xml:space="preserve">JPU Records catalogue</t>
  </si>
  <si>
    <t xml:space="preserve">https://jpurecords.com/</t>
  </si>
  <si>
    <t xml:space="preserve">EAR</t>
  </si>
  <si>
    <t xml:space="preserve">earMUSIC, Amahiru announcement</t>
  </si>
  <si>
    <t xml:space="preserve">https://earmusic.com/</t>
  </si>
  <si>
    <t xml:space="preserve">VKD</t>
  </si>
  <si>
    <t xml:space="preserve">vkgy, DESTROSE profile (full member history)</t>
  </si>
  <si>
    <t xml:space="preserve">https://vk.gy/artists/destrose/</t>
  </si>
  <si>
    <t xml:space="preserve">JEA</t>
  </si>
  <si>
    <t xml:space="preserve">Girls metal band genealogy series, DESTROSE (jeanne.work)</t>
  </si>
  <si>
    <t xml:space="preserve">https://jeanne.work/2021/08/destrose/</t>
  </si>
  <si>
    <t xml:space="preserve">Wikipedia, Destrose</t>
  </si>
  <si>
    <t xml:space="preserve">https://en.wikipedia.org/wiki/Destrose</t>
  </si>
  <si>
    <t xml:space="preserve">MIL</t>
  </si>
  <si>
    <t xml:space="preserve">Metal Injection, Loudness 45th anniversary world tour</t>
  </si>
  <si>
    <t xml:space="preserve">https://metalinjection.net/tour-dates/loudness-announce-massive-spring-summer-2026-world-tour-for-45th-anniversary</t>
  </si>
  <si>
    <t xml:space="preserve">BBH</t>
  </si>
  <si>
    <t xml:space="preserve">Blabbermouth, Babymetal 2026 North American tour with Halestorm</t>
  </si>
  <si>
    <t xml:space="preserve">https://blabbermouth.net/news/babymetal-announces-summer-fall-2026-north-american-tour-with-halestorm-and-violent-vira</t>
  </si>
  <si>
    <t xml:space="preserve">MSC</t>
  </si>
  <si>
    <t xml:space="preserve">MetalSucks, Crystal Lake parts ways with John Robert Centorrino</t>
  </si>
  <si>
    <t xml:space="preserve">https://www.metalsucks.net/2026/03/31/crystal-lake-part-ways-with-vocalist-john-robert-centorrino-shows-will-go-on-as-normal/</t>
  </si>
  <si>
    <t xml:space="preserve">EBC</t>
  </si>
  <si>
    <t xml:space="preserve">Electric Bloom, Crossfaith's Kenta Koie launches AFTERVOID</t>
  </si>
  <si>
    <t xml:space="preserve">https://electricbloomwebzine.com/2026/02/crossfaith-kenta-koie-launches-solo-project-aftervoid.html</t>
  </si>
  <si>
    <t xml:space="preserve">EBP</t>
  </si>
  <si>
    <t xml:space="preserve">Electric Bloom, Paledusk and Knosis live in London</t>
  </si>
  <si>
    <t xml:space="preserve">https://electricbloomwebzine.com/2026/05/paledusk-knosis-live-london-the-dome.html</t>
  </si>
  <si>
    <t xml:space="preserve">EBK</t>
  </si>
  <si>
    <t xml:space="preserve">Electric Bloom, coldrain POISON with Bert McCracken</t>
  </si>
  <si>
    <t xml:space="preserve">https://electricbloomwebzine.com/2026/08/coldrain-poison-bert-mccracken.html</t>
  </si>
  <si>
    <t xml:space="preserve">JRD</t>
  </si>
  <si>
    <t xml:space="preserve">JRock News, Dir en grey 12th album Mortal Downer</t>
  </si>
  <si>
    <t xml:space="preserve">https://jrocknews.com/2025/12/dir-en-grey-12th-album-mortal-downer.html</t>
  </si>
  <si>
    <t xml:space="preserve">JRZ</t>
  </si>
  <si>
    <t xml:space="preserve">JRock News, Zilqy formed by ex Lovebites and Aldious members, debut EP Vacant Throne (October 2025)</t>
  </si>
  <si>
    <t xml:space="preserve">https://jrocknews.com/2025/10/new-metal-band-zilqy-formed-by-ex-lovebites-and-aldious-members-debuts-with-ep-vacant-throne.html</t>
  </si>
  <si>
    <t xml:space="preserve">JRR</t>
  </si>
  <si>
    <t xml:space="preserve">JRock News, Gyze becomes Ryujin, Napalm Records</t>
  </si>
  <si>
    <t xml:space="preserve">https://jrocknews.com/2023/02/gyze-ryujin-napalm-records.html</t>
  </si>
  <si>
    <t xml:space="preserve">SFH</t>
  </si>
  <si>
    <t xml:space="preserve">setlist.fm, Hanabie. at Wacken Open Air 2025</t>
  </si>
  <si>
    <t xml:space="preserve">https://www.setlist.fm/setlist/hanabie/2025/wacken-center-wacken-germany-3b42bce4.html</t>
  </si>
  <si>
    <t xml:space="preserve">SFN</t>
  </si>
  <si>
    <t xml:space="preserve">setlist.fm, NAON no YAON 2025 festival page, Hibiya Open Air, 29 April 2025</t>
  </si>
  <si>
    <t xml:space="preserve">https://www.setlist.fm/festival/2025/naon-no-yaon-2025-3bd5d8a0.html</t>
  </si>
  <si>
    <t xml:space="preserve">LSB</t>
  </si>
  <si>
    <t xml:space="preserve">Louder, Bridear announce UK dates of first world tour (2025)</t>
  </si>
  <si>
    <t xml:space="preserve">https://www.loudersound.com/news/bridear-announce-2025-uk-tour-dates</t>
  </si>
  <si>
    <t xml:space="preserve">NNB</t>
  </si>
  <si>
    <t xml:space="preserve">NEMOPHILA official site, appearance at Show-Ya produce NAON no BUNTAI 2026</t>
  </si>
  <si>
    <t xml:space="preserve">https://nemophila.tokyo/en/live/will-appear-in-show-ya-produce-naons-buntai-2026/</t>
  </si>
  <si>
    <t xml:space="preserve">AVO</t>
  </si>
  <si>
    <t xml:space="preserve">AVO Magazine, Lovebites return to Europe for summer tour with Outstanding Power (April 2026)</t>
  </si>
  <si>
    <t xml:space="preserve">https://avo-magazine.com/en/2026/04/lovebites-to-return-to-europe-for-summer-tour-with-new-album-outstanding-power/</t>
  </si>
  <si>
    <t xml:space="preserve">AVF</t>
  </si>
  <si>
    <t xml:space="preserve">AVO Magazine, Fate Gear returning to Europe for short tour including first show in Italy (April 2026)</t>
  </si>
  <si>
    <t xml:space="preserve">https://avo-magazine.com/en/2026/04/fate-gear-returning-to-europe-for-short-tour-including-first-ever-show-in-italy/</t>
  </si>
  <si>
    <t xml:space="preserve">JAS</t>
  </si>
  <si>
    <t xml:space="preserve">Jasumo, LOUD PARK 25 lineup</t>
  </si>
  <si>
    <t xml:space="preserve">https://jasumo.com/listing/loud-park-25-festival/</t>
  </si>
  <si>
    <t xml:space="preserve">ESC</t>
  </si>
  <si>
    <t xml:space="preserve">Earsplit Compound, Kruelty Untopia</t>
  </si>
  <si>
    <t xml:space="preserve">https://www.earsplitcompound.com/</t>
  </si>
  <si>
    <t xml:space="preserve">VIV</t>
  </si>
  <si>
    <t xml:space="preserve">Bandcamp Daily, Viviankrist interview (Gallhammer)</t>
  </si>
  <si>
    <t xml:space="preserve">SLY</t>
  </si>
  <si>
    <t xml:space="preserve">TuneCore Japan, Sally guitarist profile</t>
  </si>
  <si>
    <t xml:space="preserve">https://www.tunecore.co.jp/artists/sally_guitarist?lang=en</t>
  </si>
  <si>
    <t xml:space="preserve">LBJ</t>
  </si>
  <si>
    <t xml:space="preserve">JPU Records, Lonesome_Blue collection page</t>
  </si>
  <si>
    <t xml:space="preserve">https://jpurecords.com/collections/lonesome_blue</t>
  </si>
  <si>
    <t xml:space="preserve">MJT</t>
  </si>
  <si>
    <t xml:space="preserve">metalJapan, Band of the Day: Lonesome_Blue</t>
  </si>
  <si>
    <t xml:space="preserve">https://metaljapan.tokyo/articles/band-of-the-day/lonesome-blue-introduction/</t>
  </si>
  <si>
    <t xml:space="preserve">JRO</t>
  </si>
  <si>
    <t xml:space="preserve">JRock News, NEMOPHILA OIRAN single (2020) naming the members' prior bands</t>
  </si>
  <si>
    <t xml:space="preserve">https://jrocknews.com/2020/03/ladies-nemophila-put-heavy-heavy-metal-oiran.html</t>
  </si>
  <si>
    <t xml:space="preserve">NEP</t>
  </si>
  <si>
    <t xml:space="preserve">NEMOPHILA official profile (2019 session lineup, 2020 guest drummers, 22 August 2020 return)</t>
  </si>
  <si>
    <t xml:space="preserve">https://nemophila.tokyo/en/profile/</t>
  </si>
  <si>
    <t xml:space="preserve">NIK</t>
  </si>
  <si>
    <t xml:space="preserve">NEMOPHILA official site, NEMOPHILA Information, iKA as support guitarist for the June 2026 shows (1 June 2026)</t>
  </si>
  <si>
    <t xml:space="preserve">https://nemophila.tokyo/en/news/nemophila-information/</t>
  </si>
  <si>
    <t xml:space="preserve">DOM</t>
  </si>
  <si>
    <t xml:space="preserve">The Dome, London, event listing: Broken by the Scream, Downstairs at The Dome, 2 August 2026</t>
  </si>
  <si>
    <t xml:space="preserve">https://www.domelondon.co.uk/whatson/08/2-broken-by-the-scream</t>
  </si>
  <si>
    <t xml:space="preserve">MCM</t>
  </si>
  <si>
    <t xml:space="preserve">Mayu (NEMOPHILA), artist authorized message shared with The Music Cities; permission for public quotation confirmed September 2026. The message is retained privately by The Music Cities and is available for editorial verification, not public browsing; the link is to the publisher</t>
  </si>
  <si>
    <t xml:space="preserve">artist statement</t>
  </si>
  <si>
    <t xml:space="preserve">https://www.youtube.com/@themusiccitiespodcast</t>
  </si>
  <si>
    <t xml:space="preserve">WMB26</t>
  </si>
  <si>
    <t xml:space="preserve">Wacken Metal Battle official line up 2026 (Given By The Flames, Japan, gothic metalcore, W:E:T Stage 30 July 14:20)</t>
  </si>
  <si>
    <t xml:space="preserve">https://www.metal-battle.com/line-up/</t>
  </si>
  <si>
    <t xml:space="preserve">DMH</t>
  </si>
  <si>
    <t xml:space="preserve">Diario de un Metalhead, Wacken Metal Battle 2026 final result: Force, Ashed Winter, Given By The Flames (31 July 2026)</t>
  </si>
  <si>
    <t xml:space="preserve">https://www.diariodeunmetalhead.com/2026/07/el-glam-se-impone-en-la-final-de-la.html</t>
  </si>
  <si>
    <t xml:space="preserve">EBM</t>
  </si>
  <si>
    <t xml:space="preserve">Electric Bloom, Wacken Metal Battle Japan 2026 final at Shibuya Cyclone, 12 April 2026, finalists and guest act (March 2026)</t>
  </si>
  <si>
    <t xml:space="preserve">https://electricbloomwebzine.com/2026/03/neon-oni-wacken-metal-battle-japan-finalist-ai-debate.html</t>
  </si>
  <si>
    <t xml:space="preserve">GBL</t>
  </si>
  <si>
    <t xml:space="preserve">Given By The Flames official profile (lit.link): Tokyo, founded 2013, members</t>
  </si>
  <si>
    <t xml:space="preserve">https://lit.link/en/givenbytheflames</t>
  </si>
  <si>
    <t xml:space="preserve">SFB</t>
  </si>
  <si>
    <t xml:space="preserve">setlist.fm, Broken By The Scream concert setlists, 2026 European dates (The Dome 2 August, Summer Breeze 13 August, Reload 14 August)</t>
  </si>
  <si>
    <t xml:space="preserve">https://www.setlist.fm/setlists/broken-by-the-scream-4bc80336.html</t>
  </si>
  <si>
    <t xml:space="preserve">JMD</t>
  </si>
  <si>
    <t xml:space="preserve">JaME World, Hazuki and Tamu Murata quit NEMOPHILA (August 2026)</t>
  </si>
  <si>
    <t xml:space="preserve">https://www.jame-world.com/en/news/172052-hazuki-and-tamu-murata-quit-nemophila.html</t>
  </si>
  <si>
    <t xml:space="preserve">WPN</t>
  </si>
  <si>
    <t xml:space="preserve">Wikipedia, Nemophila (band)</t>
  </si>
  <si>
    <t xml:space="preserve">https://en.wikipedia.org/wiki/Nemophila_(band)</t>
  </si>
  <si>
    <t xml:space="preserve">MPX</t>
  </si>
  <si>
    <t xml:space="preserve">Heavy Metal Princess Academy official social accounts</t>
  </si>
  <si>
    <t xml:space="preserve">official social</t>
  </si>
  <si>
    <t xml:space="preserve">https://x.com/meta_pri_0516</t>
  </si>
  <si>
    <t xml:space="preserve">Sheet</t>
  </si>
  <si>
    <t xml:space="preserve">Field</t>
  </si>
  <si>
    <t xml:space="preserve">Definition</t>
  </si>
  <si>
    <t xml:space="preserve">Nodes</t>
  </si>
  <si>
    <t xml:space="preserve">Stable identifier; join key to Edges</t>
  </si>
  <si>
    <t xml:space="preserve">Display name in house style</t>
  </si>
  <si>
    <t xml:space="preserve">band, person, label, festival, media, venue, agency, city</t>
  </si>
  <si>
    <t xml:space="preserve">One of eleven lineages; a node belongs to exactly one</t>
  </si>
  <si>
    <t xml:space="preserve">Place of formation or stated home base</t>
  </si>
  <si>
    <t xml:space="preserve">Founding year for bands and institutions; birth year for people where known</t>
  </si>
  <si>
    <t xml:space="preserve">Year disbanded or ended, where applicable</t>
  </si>
  <si>
    <t xml:space="preserve">Year used on the timeline; for people the year of their first affiliation on the map</t>
  </si>
  <si>
    <t xml:space="preserve">Stylistic label as the band and the trade press use it, or the person's role</t>
  </si>
  <si>
    <t xml:space="preserve">All female; Female fronted; Co led by a woman; blank</t>
  </si>
  <si>
    <t xml:space="preserve">Status recorded by the sources as of the cutoff date; activity after the cutoff is worded as announced or scheduled</t>
  </si>
  <si>
    <t xml:space="preserve">Cutoff date</t>
  </si>
  <si>
    <t xml:space="preserve">High, Medium or Low, as defined on the Read me sheet</t>
  </si>
  <si>
    <t xml:space="preserve">Source ids from the Source register</t>
  </si>
  <si>
    <t xml:space="preserve">Number of edges attached, all types</t>
  </si>
  <si>
    <t xml:space="preserve">Normalised betweenness centrality, all edges</t>
  </si>
  <si>
    <t xml:space="preserve">Short narrative, present tense</t>
  </si>
  <si>
    <t xml:space="preserve">Members and tenures where recorded</t>
  </si>
  <si>
    <t xml:space="preserve">Edges</t>
  </si>
  <si>
    <t xml:space="preserve">Source / Target</t>
  </si>
  <si>
    <t xml:space="preserve">Node ids; direction matters for founded, member of, moved to, spawned, became, produced and influenced</t>
  </si>
  <si>
    <t xml:space="preserve">founded; member of; moved to; spawned (a band formed by members of another); became (rename or direct successor); side project; produced; label / agency; festival / venue; collaboration; influenced (only where the descendants have said it themselves)</t>
  </si>
  <si>
    <t xml:space="preserve">Tenure or year of the relation as recorded</t>
  </si>
  <si>
    <t xml:space="preserve">Names the people or the specific event behind the edge</t>
  </si>
  <si>
    <t xml:space="preserve">Personnel (founded, member of, moved to, spawned, became, side project, produced); Influence; Institutional (label, festival, collaboration); Guest support (a time bounded stand in, never membership)</t>
  </si>
  <si>
    <t xml:space="preserve">Who</t>
  </si>
  <si>
    <t xml:space="preserve">Milestone</t>
  </si>
  <si>
    <t xml:space="preserve">Satori released internationally on Atlantic [W]</t>
  </si>
  <si>
    <t xml:space="preserve">Reported as the first Japanese act to play the Reading and Montreux festivals [W]</t>
  </si>
  <si>
    <t xml:space="preserve">Atco deal, reported as the first US major label deal for a Japanese metal band; Thunder in the East reaches 74 on the Billboard 200; Madison Square Garden, 14 August [W]</t>
  </si>
  <si>
    <t xml:space="preserve">Relocates to London; UK singles chart with Don't Leave Me Now; Neil Murray joins [W]</t>
  </si>
  <si>
    <t xml:space="preserve">Geffen debut produced by Gene Simmons [W]</t>
  </si>
  <si>
    <t xml:space="preserve">Split EP with Napalm Death, widely cited in grindcore histories [W] [MA]</t>
  </si>
  <si>
    <t xml:space="preserve">Scorn Defeat on Euronymous's Deathlike Silence; reported as the first non European band on the label [W]</t>
  </si>
  <si>
    <t xml:space="preserve">Osc-Dis released worldwide; Pulse in Tony Hawk's Pro Skater 3 [W]</t>
  </si>
  <si>
    <t xml:space="preserve">Korn's Family Values Tour after SXSW; Europe the year before [W]</t>
  </si>
  <si>
    <t xml:space="preserve">Death Note themes carry Japanese heavy music to a global anime audience [W]</t>
  </si>
  <si>
    <t xml:space="preserve">Peaceville signing, on Darkthrone's recommendation per the band [W] [VIV]</t>
  </si>
  <si>
    <t xml:space="preserve">Mucc and D'espairsRay</t>
  </si>
  <si>
    <t xml:space="preserve">Taste of Chaos, 40 plus North American cities [W]</t>
  </si>
  <si>
    <t xml:space="preserve">Sonisphere UK, Lady Gaga support, US debut at the Fonda [W]</t>
  </si>
  <si>
    <t xml:space="preserve">Reported as the first Japanese act to headline Wembley Arena [W]</t>
  </si>
  <si>
    <t xml:space="preserve">JPU Records signing; UK debut at MCM London Comic Con [W] [JPU]</t>
  </si>
  <si>
    <t xml:space="preserve">Metal Hammer Golden Gods Best New Band; Wacken, 4 August, reported as the first Japanese all female metal band there; Bloodstock main stage [W]</t>
  </si>
  <si>
    <t xml:space="preserve">London; reported by its organisers as the first all Japanese metal festival outside Japan; headlined by Mary's Blood and Unlucky Morpheus [W] [JPU]</t>
  </si>
  <si>
    <t xml:space="preserve">Glastonbury; reported as the first Japanese band on a main stage there [W]</t>
  </si>
  <si>
    <t xml:space="preserve">First European tour, after the 2019 viral surge [W]</t>
  </si>
  <si>
    <t xml:space="preserve">Saki and Frederic Leclercq debut on earMUSIC [EAR]</t>
  </si>
  <si>
    <t xml:space="preserve">Win the Wacken Metal Battle world final, the first Japanese winner per the competition's hall of fame [MBH]</t>
  </si>
  <si>
    <t xml:space="preserve">The Rumbling tops the US Hot Hard Rock Songs chart, reported as a first for a Japanese band [W]</t>
  </si>
  <si>
    <t xml:space="preserve">First US show at the Whisky a Go Go, 1 July; Aftershock in October [W]</t>
  </si>
  <si>
    <t xml:space="preserve">Napalm Records; Matt Heafy as manager and producer [JRR] [W]</t>
  </si>
  <si>
    <t xml:space="preserve">Second consecutive Japanese Wacken Metal Battle world win [MBH]</t>
  </si>
  <si>
    <t xml:space="preserve">Lollapalooza main stage; reported as the first all female Japanese band on that stage [W]</t>
  </si>
  <si>
    <t xml:space="preserve">First world tour: 17 shows, 16 cities, 10 countries [W]</t>
  </si>
  <si>
    <t xml:space="preserve">Reported as the first Japanese headliners at the O2 Arena, London [W]</t>
  </si>
  <si>
    <t xml:space="preserve">Wacken Open Air, 30 July [SFH]; Download, Rock am Ring, Louder Than Life, Aftershock [W]</t>
  </si>
  <si>
    <t xml:space="preserve">Metal Forth enters the Billboard 200 at number 9, the group's first top ten on that chart, on Capitol [BBM]</t>
  </si>
  <si>
    <t xml:space="preserve">Century Media global signing [W] [EBK]</t>
  </si>
  <si>
    <t xml:space="preserve">First world tour with UK dates; supports Dream Evil in Australia [LSB] [W]</t>
  </si>
  <si>
    <t xml:space="preserve">Metal Blade signing 5 February [MB]; Screaming Rebellion Europe Tour with London 2 August [DOM] [SFB], Summer Breeze and Reload [SFB]; booked for Wacken 29 July [MB]</t>
  </si>
  <si>
    <t xml:space="preserve">Win the Wacken Metal Battle Japan final, 12 April [EBM] [WMB26]; third in the international final at Wacken, 31 July [DMH]</t>
  </si>
  <si>
    <t xml:space="preserve">On the Wacken Open Air bill, 29 July [AVO]; Outstanding Power is the group's Napalm Records debut, physical release 8 May 2026 [NAP]</t>
  </si>
  <si>
    <t xml:space="preserve">45th anniversary world tour announced, US, Europe and Japan [MIL]</t>
  </si>
  <si>
    <t xml:space="preserve">Type</t>
  </si>
  <si>
    <t xml:space="preserve">Item</t>
  </si>
  <si>
    <t xml:space="preserve">Lower confidence</t>
  </si>
  <si>
    <t xml:space="preserve">Whether Cross Vein's founding vocalist Ibuki and Disqualia's Ibuki are the same person.</t>
  </si>
  <si>
    <t xml:space="preserve">The exact years of Hazuki's tenure in Disqualia before Nemophila.</t>
  </si>
  <si>
    <t xml:space="preserve">Prior bands of Zilqy's Anna and Kano.</t>
  </si>
  <si>
    <t xml:space="preserve">Any direct recorded collaboration between Marty Friedman and Lovebites, Nemophila, Bridear or Hanabie.; his documented role is as a media figure and scene advocate.</t>
  </si>
  <si>
    <t xml:space="preserve">Babymetal, Crossfaith, coldrain, Bridear, Nemophila and Ryujin at Wacken Open Air are not confirmed in the sources used; Wacken appearances on the map are limited to the documented ones.</t>
  </si>
  <si>
    <t xml:space="preserve">Heavy Metal Princess Academy's full lineup and producer credit come from the project's own social accounts.</t>
  </si>
  <si>
    <t xml:space="preserve">Risky Melody's formation year and lineup.</t>
  </si>
  <si>
    <t xml:space="preserve">Show-Ya's founding year: 1981 per the band article, 1982 per the Japanese metal overview. The map uses 1981.</t>
  </si>
  <si>
    <t xml:space="preserve">Ward Records' specific relationship to Mary's Blood; the band's confirmed labels are Nippon Columbia, Victor, Tokuma Japan, JPU and Sliptrick.</t>
  </si>
  <si>
    <t xml:space="preserve">Yousei Teikoku's activity after 2020.</t>
  </si>
</sst>
</file>

<file path=xl/styles.xml><?xml version="1.0" encoding="utf-8"?>
<styleSheet xmlns="http://schemas.openxmlformats.org/spreadsheetml/2006/main">
  <numFmts count="1">
    <numFmt numFmtId="164" formatCode="General"/>
  </numFmts>
  <fonts count="8">
    <font>
      <sz val="11"/>
      <color theme="1"/>
      <name val="Calibri"/>
      <family val="2"/>
      <charset val="1"/>
    </font>
    <font>
      <sz val="10"/>
      <name val="Arial"/>
      <family val="0"/>
    </font>
    <font>
      <sz val="10"/>
      <name val="Arial"/>
      <family val="0"/>
    </font>
    <font>
      <sz val="10"/>
      <name val="Arial"/>
      <family val="0"/>
    </font>
    <font>
      <b val="true"/>
      <sz val="12"/>
      <name val="Arial"/>
      <family val="0"/>
      <charset val="1"/>
    </font>
    <font>
      <sz val="10"/>
      <name val="Arial"/>
      <family val="0"/>
      <charset val="1"/>
    </font>
    <font>
      <b val="true"/>
      <sz val="10"/>
      <color rgb="FFFFFFFF"/>
      <name val="Arial"/>
      <family val="0"/>
      <charset val="1"/>
    </font>
    <font>
      <b val="true"/>
      <sz val="10"/>
      <name val="Arial"/>
      <family val="0"/>
      <charset val="1"/>
    </font>
  </fonts>
  <fills count="4">
    <fill>
      <patternFill patternType="none"/>
    </fill>
    <fill>
      <patternFill patternType="gray125"/>
    </fill>
    <fill>
      <patternFill patternType="solid">
        <fgColor rgb="FF1A1A1A"/>
        <bgColor rgb="FF333300"/>
      </patternFill>
    </fill>
    <fill>
      <patternFill patternType="solid">
        <fgColor rgb="FFFBE3EC"/>
        <bgColor rgb="FFFFFF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2" borderId="0" xfId="0" applyFont="true" applyBorder="false" applyAlignment="true" applyProtection="false">
      <alignment horizontal="general" vertical="center" textRotation="0" wrapText="true" indent="0" shrinkToFit="false"/>
      <protection locked="true" hidden="false"/>
    </xf>
    <xf numFmtId="164" fontId="5" fillId="3" borderId="0" xfId="0" applyFont="true" applyBorder="false" applyAlignment="true" applyProtection="false">
      <alignment horizontal="general" vertical="top" textRotation="0" wrapText="tru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patternType="solid">
          <fgColor rgb="FF1A1A1A"/>
          <bgColor rgb="FF000000"/>
        </patternFill>
      </fill>
    </dxf>
    <dxf>
      <fill>
        <patternFill patternType="solid">
          <bgColor rgb="FF000000"/>
        </patternFill>
      </fill>
    </dxf>
    <dxf>
      <fill>
        <patternFill patternType="solid">
          <fgColor rgb="FFFFFFFF"/>
          <bgColor rgb="FF000000"/>
        </patternFill>
      </fill>
    </dxf>
    <dxf>
      <fill>
        <patternFill patternType="solid">
          <fgColor rgb="FFFBE3EC"/>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BE3E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sharedStrings" Target="sharedStrings.xml"/>
</Relationships>
</file>

<file path=xl/tables/table1.xml><?xml version="1.0" encoding="utf-8"?>
<table xmlns="http://schemas.openxmlformats.org/spreadsheetml/2006/main" id="1" name="Dictionary" displayName="Dictionary" ref="A1:C24" headerRowCount="1" totalsRowCount="0" totalsRowShown="0">
  <autoFilter ref="A1:C24"/>
  <tableColumns count="3">
    <tableColumn id="1" name="Sheet"/>
    <tableColumn id="2" name="Field"/>
    <tableColumn id="3" name="Definition"/>
  </tableColumns>
</table>
</file>

<file path=xl/tables/table2.xml><?xml version="1.0" encoding="utf-8"?>
<table xmlns="http://schemas.openxmlformats.org/spreadsheetml/2006/main" id="2" name="Edges" displayName="Edges" ref="A1:H468" headerRowCount="1" totalsRowCount="0" totalsRowShown="0">
  <autoFilter ref="A1:H468"/>
  <tableColumns count="8">
    <tableColumn id="1" name="Source"/>
    <tableColumn id="2" name="Source ID"/>
    <tableColumn id="3" name="Relation"/>
    <tableColumn id="4" name="Target"/>
    <tableColumn id="5" name="Target ID"/>
    <tableColumn id="6" name="Years"/>
    <tableColumn id="7" name="Note"/>
    <tableColumn id="8" name="Edge class"/>
  </tableColumns>
</table>
</file>

<file path=xl/tables/table3.xml><?xml version="1.0" encoding="utf-8"?>
<table xmlns="http://schemas.openxmlformats.org/spreadsheetml/2006/main" id="3" name="Export" displayName="Export" ref="A1:C37" headerRowCount="1" totalsRowCount="0" totalsRowShown="0">
  <autoFilter ref="A1:C37"/>
  <tableColumns count="3">
    <tableColumn id="1" name="Year"/>
    <tableColumn id="2" name="Who"/>
    <tableColumn id="3" name="Milestone"/>
  </tableColumns>
</table>
</file>

<file path=xl/tables/table4.xml><?xml version="1.0" encoding="utf-8"?>
<table xmlns="http://schemas.openxmlformats.org/spreadsheetml/2006/main" id="4" name="Metrics" displayName="Metrics" ref="A1:G307" headerRowCount="1" totalsRowCount="0" totalsRowShown="0">
  <autoFilter ref="A1:G307"/>
  <tableColumns count="7">
    <tableColumn id="1" name="Node"/>
    <tableColumn id="2" name="Kind"/>
    <tableColumn id="3" name="Lineage"/>
    <tableColumn id="4" name="Degree (all edges)"/>
    <tableColumn id="5" name="Distinct neighbours"/>
    <tableColumn id="6" name="Betweenness (all edges)"/>
    <tableColumn id="7" name="Personnel betweenness"/>
  </tableColumns>
</table>
</file>

<file path=xl/tables/table5.xml><?xml version="1.0" encoding="utf-8"?>
<table xmlns="http://schemas.openxmlformats.org/spreadsheetml/2006/main" id="5" name="Moves" displayName="Moves" ref="A1:F60" headerRowCount="1" totalsRowCount="0" totalsRowShown="0">
  <autoFilter ref="A1:F60"/>
  <tableColumns count="6">
    <tableColumn id="1" name="Person"/>
    <tableColumn id="2" name="Step"/>
    <tableColumn id="3" name="Band or project"/>
    <tableColumn id="4" name="Relation"/>
    <tableColumn id="5" name="Years"/>
    <tableColumn id="6" name="Note"/>
  </tableColumns>
</table>
</file>

<file path=xl/tables/table6.xml><?xml version="1.0" encoding="utf-8"?>
<table xmlns="http://schemas.openxmlformats.org/spreadsheetml/2006/main" id="6" name="Nodes" displayName="Nodes" ref="A1:S318" headerRowCount="1" totalsRowCount="0" totalsRowShown="0">
  <autoFilter ref="A1:S318"/>
  <tableColumns count="19">
    <tableColumn id="1" name="ID"/>
    <tableColumn id="2" name="Name"/>
    <tableColumn id="3" name="Kind"/>
    <tableColumn id="4" name="Lineage"/>
    <tableColumn id="5" name="City"/>
    <tableColumn id="6" name="Hub region"/>
    <tableColumn id="7" name="Year"/>
    <tableColumn id="8" name="End"/>
    <tableColumn id="9" name="Place year"/>
    <tableColumn id="10" name="Style or role"/>
    <tableColumn id="11" name="Women's scene"/>
    <tableColumn id="12" name="Status"/>
    <tableColumn id="13" name="Status as of"/>
    <tableColumn id="14" name="Confidence"/>
    <tableColumn id="15" name="Sources"/>
    <tableColumn id="16" name="Degree"/>
    <tableColumn id="17" name="Betweenness"/>
    <tableColumn id="18" name="Note"/>
    <tableColumn id="19" name="Lineup"/>
  </tableColumns>
</table>
</file>

<file path=xl/tables/table7.xml><?xml version="1.0" encoding="utf-8"?>
<table xmlns="http://schemas.openxmlformats.org/spreadsheetml/2006/main" id="7" name="SourceRegister" displayName="SourceRegister" ref="A1:D62" headerRowCount="1" totalsRowCount="0" totalsRowShown="0">
  <autoFilter ref="A1:D62"/>
  <tableColumns count="4">
    <tableColumn id="1" name="Id"/>
    <tableColumn id="2" name="Source"/>
    <tableColumn id="3" name="Tier"/>
    <tableColumn id="4" name="Address"/>
  </tableColumns>
</table>
</file>

<file path=xl/tables/table8.xml><?xml version="1.0" encoding="utf-8"?>
<table xmlns="http://schemas.openxmlformats.org/spreadsheetml/2006/main" id="8" name="Sources" displayName="Sources" ref="A1:B11" headerRowCount="1" totalsRowCount="0" totalsRowShown="0">
  <autoFilter ref="A1:B11"/>
  <tableColumns count="2">
    <tableColumn id="1" name="Type"/>
    <tableColumn id="2" name="Item"/>
  </tableColumns>
</table>
</file>

<file path=xl/tables/table9.xml><?xml version="1.0" encoding="utf-8"?>
<table xmlns="http://schemas.openxmlformats.org/spreadsheetml/2006/main" id="9" name="Women" displayName="Women" ref="A1:K60" headerRowCount="1" totalsRowCount="0" totalsRowShown="0">
  <autoFilter ref="A1:K60"/>
  <tableColumns count="11">
    <tableColumn id="1" name="Band"/>
    <tableColumn id="2" name="Founded"/>
    <tableColumn id="3" name="Ended"/>
    <tableColumn id="4" name="City"/>
    <tableColumn id="5" name="Style"/>
    <tableColumn id="6" name="Flag"/>
    <tableColumn id="7" name="Lineage"/>
    <tableColumn id="8" name="Status as of 4 September 2026"/>
    <tableColumn id="9" name="People on the map"/>
    <tableColumn id="10" name="Lineup"/>
    <tableColumn id="11" name="Note"/>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table" Target="../tables/table1.xml"/>
</Relationships>
</file>

<file path=xl/worksheets/_rels/sheet11.xml.rels><?xml version="1.0" encoding="UTF-8"?>
<Relationships xmlns="http://schemas.openxmlformats.org/package/2006/relationships"><Relationship Id="rId1" Type="http://schemas.openxmlformats.org/officeDocument/2006/relationships/table" Target="../tables/table3.xml"/>
</Relationships>
</file>

<file path=xl/worksheets/_rels/sheet12.xml.rels><?xml version="1.0" encoding="UTF-8"?>
<Relationships xmlns="http://schemas.openxmlformats.org/package/2006/relationships"><Relationship Id="rId1" Type="http://schemas.openxmlformats.org/officeDocument/2006/relationships/table" Target="../tables/table8.xml"/>
</Relationships>
</file>

<file path=xl/worksheets/_rels/sheet2.xml.rels><?xml version="1.0" encoding="UTF-8"?>
<Relationships xmlns="http://schemas.openxmlformats.org/package/2006/relationships"><Relationship Id="rId1" Type="http://schemas.openxmlformats.org/officeDocument/2006/relationships/table" Target="../tables/table6.xml"/>
</Relationships>
</file>

<file path=xl/worksheets/_rels/sheet3.xml.rels><?xml version="1.0" encoding="UTF-8"?>
<Relationships xmlns="http://schemas.openxmlformats.org/package/2006/relationships"><Relationship Id="rId1" Type="http://schemas.openxmlformats.org/officeDocument/2006/relationships/table" Target="../tables/table2.xml"/>
</Relationships>
</file>

<file path=xl/worksheets/_rels/sheet4.xml.rels><?xml version="1.0" encoding="UTF-8"?>
<Relationships xmlns="http://schemas.openxmlformats.org/package/2006/relationships"><Relationship Id="rId1" Type="http://schemas.openxmlformats.org/officeDocument/2006/relationships/table" Target="../tables/table9.xml"/>
</Relationships>
</file>

<file path=xl/worksheets/_rels/sheet5.xml.rels><?xml version="1.0" encoding="UTF-8"?>
<Relationships xmlns="http://schemas.openxmlformats.org/package/2006/relationships"><Relationship Id="rId1" Type="http://schemas.openxmlformats.org/officeDocument/2006/relationships/table" Target="../tables/table5.xml"/>
</Relationships>
</file>

<file path=xl/worksheets/_rels/sheet8.xml.rels><?xml version="1.0" encoding="UTF-8"?>
<Relationships xmlns="http://schemas.openxmlformats.org/package/2006/relationships"><Relationship Id="rId1" Type="http://schemas.openxmlformats.org/officeDocument/2006/relationships/table" Target="../tables/table4.xml"/>
</Relationships>
</file>

<file path=xl/worksheets/_rels/sheet9.xml.rels><?xml version="1.0" encoding="UTF-8"?>
<Relationships xmlns="http://schemas.openxmlformats.org/package/2006/relationships"><Relationship Id="rId1" Type="http://schemas.openxmlformats.org/officeDocument/2006/relationships/table" Target="../tables/table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0"/>
  </cols>
  <sheetData>
    <row r="1" customFormat="false" ht="15" hidden="false" customHeight="false" outlineLevel="0" collapsed="false">
      <c r="A1" s="1" t="s">
        <v>0</v>
      </c>
    </row>
    <row r="2" customFormat="false" ht="15" hidden="false" customHeight="false" outlineLevel="0" collapsed="false">
      <c r="A2" s="2" t="s">
        <v>1</v>
      </c>
    </row>
    <row r="3" customFormat="false" ht="23.85" hidden="false" customHeight="false" outlineLevel="0" collapsed="false">
      <c r="A3" s="2" t="s">
        <v>2</v>
      </c>
    </row>
    <row r="4" customFormat="false" ht="15" hidden="false" customHeight="false" outlineLevel="0" collapsed="false">
      <c r="A4" s="2"/>
    </row>
    <row r="5" customFormat="false" ht="15" hidden="false" customHeight="false" outlineLevel="0" collapsed="false">
      <c r="A5" s="1" t="s">
        <v>3</v>
      </c>
    </row>
    <row r="6" customFormat="false" ht="23.85" hidden="false" customHeight="false" outlineLevel="0" collapsed="false">
      <c r="A6" s="2" t="s">
        <v>4</v>
      </c>
    </row>
    <row r="7" customFormat="false" ht="23.85" hidden="false" customHeight="false" outlineLevel="0" collapsed="false">
      <c r="A7" s="2" t="s">
        <v>5</v>
      </c>
    </row>
    <row r="8" customFormat="false" ht="15" hidden="false" customHeight="false" outlineLevel="0" collapsed="false">
      <c r="A8" s="2" t="s">
        <v>6</v>
      </c>
    </row>
    <row r="9" customFormat="false" ht="15" hidden="false" customHeight="false" outlineLevel="0" collapsed="false">
      <c r="A9" s="2" t="s">
        <v>7</v>
      </c>
    </row>
    <row r="10" customFormat="false" ht="15" hidden="false" customHeight="false" outlineLevel="0" collapsed="false">
      <c r="A10" s="2" t="s">
        <v>8</v>
      </c>
    </row>
    <row r="11" customFormat="false" ht="15" hidden="false" customHeight="false" outlineLevel="0" collapsed="false">
      <c r="A11" s="2" t="s">
        <v>9</v>
      </c>
    </row>
    <row r="12" customFormat="false" ht="15" hidden="false" customHeight="false" outlineLevel="0" collapsed="false">
      <c r="A12" s="2" t="s">
        <v>10</v>
      </c>
    </row>
    <row r="13" customFormat="false" ht="15" hidden="false" customHeight="false" outlineLevel="0" collapsed="false">
      <c r="A13" s="2" t="s">
        <v>11</v>
      </c>
    </row>
    <row r="14" customFormat="false" ht="15" hidden="false" customHeight="false" outlineLevel="0" collapsed="false">
      <c r="A14" s="2" t="s">
        <v>12</v>
      </c>
    </row>
    <row r="15" customFormat="false" ht="15" hidden="false" customHeight="false" outlineLevel="0" collapsed="false">
      <c r="A15" s="2" t="s">
        <v>13</v>
      </c>
    </row>
    <row r="16" customFormat="false" ht="15" hidden="false" customHeight="false" outlineLevel="0" collapsed="false">
      <c r="A16" s="2" t="s">
        <v>14</v>
      </c>
    </row>
    <row r="17" customFormat="false" ht="15" hidden="false" customHeight="false" outlineLevel="0" collapsed="false">
      <c r="A17" s="2"/>
    </row>
    <row r="18" customFormat="false" ht="15" hidden="false" customHeight="false" outlineLevel="0" collapsed="false">
      <c r="A18" s="1" t="s">
        <v>15</v>
      </c>
    </row>
    <row r="19" customFormat="false" ht="35.05" hidden="false" customHeight="false" outlineLevel="0" collapsed="false">
      <c r="A19" s="2" t="s">
        <v>16</v>
      </c>
    </row>
    <row r="20" customFormat="false" ht="23.85" hidden="false" customHeight="false" outlineLevel="0" collapsed="false">
      <c r="A20" s="2" t="s">
        <v>17</v>
      </c>
    </row>
    <row r="21" customFormat="false" ht="23.85" hidden="false" customHeight="false" outlineLevel="0" collapsed="false">
      <c r="A21" s="2" t="s">
        <v>18</v>
      </c>
    </row>
    <row r="22" customFormat="false" ht="23.85" hidden="false" customHeight="false" outlineLevel="0" collapsed="false">
      <c r="A22" s="2" t="s">
        <v>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22"/>
    <col collapsed="false" customWidth="true" hidden="false" outlineLevel="0" max="3" min="3" style="0" width="110"/>
  </cols>
  <sheetData>
    <row r="1" customFormat="false" ht="15" hidden="false" customHeight="false" outlineLevel="0" collapsed="false">
      <c r="A1" s="3" t="s">
        <v>2039</v>
      </c>
      <c r="B1" s="3" t="s">
        <v>2040</v>
      </c>
      <c r="C1" s="3" t="s">
        <v>2041</v>
      </c>
    </row>
    <row r="2" customFormat="false" ht="15" hidden="false" customHeight="false" outlineLevel="0" collapsed="false">
      <c r="A2" s="2" t="s">
        <v>2042</v>
      </c>
      <c r="B2" s="2" t="s">
        <v>20</v>
      </c>
      <c r="C2" s="2" t="s">
        <v>2043</v>
      </c>
    </row>
    <row r="3" customFormat="false" ht="15" hidden="false" customHeight="false" outlineLevel="0" collapsed="false">
      <c r="A3" s="2" t="s">
        <v>2042</v>
      </c>
      <c r="B3" s="2" t="s">
        <v>21</v>
      </c>
      <c r="C3" s="2" t="s">
        <v>2044</v>
      </c>
    </row>
    <row r="4" customFormat="false" ht="15" hidden="false" customHeight="false" outlineLevel="0" collapsed="false">
      <c r="A4" s="2" t="s">
        <v>2042</v>
      </c>
      <c r="B4" s="2" t="s">
        <v>22</v>
      </c>
      <c r="C4" s="2" t="s">
        <v>2045</v>
      </c>
    </row>
    <row r="5" customFormat="false" ht="15" hidden="false" customHeight="false" outlineLevel="0" collapsed="false">
      <c r="A5" s="2" t="s">
        <v>2042</v>
      </c>
      <c r="B5" s="2" t="s">
        <v>23</v>
      </c>
      <c r="C5" s="2" t="s">
        <v>2046</v>
      </c>
    </row>
    <row r="6" customFormat="false" ht="15" hidden="false" customHeight="false" outlineLevel="0" collapsed="false">
      <c r="A6" s="2" t="s">
        <v>2042</v>
      </c>
      <c r="B6" s="2" t="s">
        <v>24</v>
      </c>
      <c r="C6" s="2" t="s">
        <v>2047</v>
      </c>
    </row>
    <row r="7" customFormat="false" ht="15" hidden="false" customHeight="false" outlineLevel="0" collapsed="false">
      <c r="A7" s="2" t="s">
        <v>2042</v>
      </c>
      <c r="B7" s="2" t="s">
        <v>26</v>
      </c>
      <c r="C7" s="2" t="s">
        <v>2048</v>
      </c>
    </row>
    <row r="8" customFormat="false" ht="15" hidden="false" customHeight="false" outlineLevel="0" collapsed="false">
      <c r="A8" s="2" t="s">
        <v>2042</v>
      </c>
      <c r="B8" s="2" t="s">
        <v>27</v>
      </c>
      <c r="C8" s="2" t="s">
        <v>2049</v>
      </c>
    </row>
    <row r="9" customFormat="false" ht="15" hidden="false" customHeight="false" outlineLevel="0" collapsed="false">
      <c r="A9" s="2" t="s">
        <v>2042</v>
      </c>
      <c r="B9" s="2" t="s">
        <v>28</v>
      </c>
      <c r="C9" s="2" t="s">
        <v>2050</v>
      </c>
    </row>
    <row r="10" customFormat="false" ht="15" hidden="false" customHeight="false" outlineLevel="0" collapsed="false">
      <c r="A10" s="2" t="s">
        <v>2042</v>
      </c>
      <c r="B10" s="2" t="s">
        <v>29</v>
      </c>
      <c r="C10" s="2" t="s">
        <v>2051</v>
      </c>
    </row>
    <row r="11" customFormat="false" ht="15" hidden="false" customHeight="false" outlineLevel="0" collapsed="false">
      <c r="A11" s="2" t="s">
        <v>2042</v>
      </c>
      <c r="B11" s="2" t="s">
        <v>30</v>
      </c>
      <c r="C11" s="2" t="s">
        <v>2052</v>
      </c>
    </row>
    <row r="12" customFormat="false" ht="15" hidden="false" customHeight="false" outlineLevel="0" collapsed="false">
      <c r="A12" s="2" t="s">
        <v>2042</v>
      </c>
      <c r="B12" s="2" t="s">
        <v>31</v>
      </c>
      <c r="C12" s="2" t="s">
        <v>2053</v>
      </c>
    </row>
    <row r="13" customFormat="false" ht="15" hidden="false" customHeight="false" outlineLevel="0" collapsed="false">
      <c r="A13" s="2" t="s">
        <v>2042</v>
      </c>
      <c r="B13" s="2" t="s">
        <v>32</v>
      </c>
      <c r="C13" s="2" t="s">
        <v>2054</v>
      </c>
    </row>
    <row r="14" customFormat="false" ht="15" hidden="false" customHeight="false" outlineLevel="0" collapsed="false">
      <c r="A14" s="2" t="s">
        <v>2042</v>
      </c>
      <c r="B14" s="2" t="s">
        <v>33</v>
      </c>
      <c r="C14" s="2" t="s">
        <v>2055</v>
      </c>
    </row>
    <row r="15" customFormat="false" ht="15" hidden="false" customHeight="false" outlineLevel="0" collapsed="false">
      <c r="A15" s="2" t="s">
        <v>2042</v>
      </c>
      <c r="B15" s="2" t="s">
        <v>34</v>
      </c>
      <c r="C15" s="2" t="s">
        <v>2056</v>
      </c>
    </row>
    <row r="16" customFormat="false" ht="15" hidden="false" customHeight="false" outlineLevel="0" collapsed="false">
      <c r="A16" s="2" t="s">
        <v>2042</v>
      </c>
      <c r="B16" s="2" t="s">
        <v>35</v>
      </c>
      <c r="C16" s="2" t="s">
        <v>2057</v>
      </c>
    </row>
    <row r="17" customFormat="false" ht="15" hidden="false" customHeight="false" outlineLevel="0" collapsed="false">
      <c r="A17" s="2" t="s">
        <v>2042</v>
      </c>
      <c r="B17" s="2" t="s">
        <v>36</v>
      </c>
      <c r="C17" s="2" t="s">
        <v>2058</v>
      </c>
    </row>
    <row r="18" customFormat="false" ht="15" hidden="false" customHeight="false" outlineLevel="0" collapsed="false">
      <c r="A18" s="2" t="s">
        <v>2042</v>
      </c>
      <c r="B18" s="2" t="s">
        <v>37</v>
      </c>
      <c r="C18" s="2" t="s">
        <v>2059</v>
      </c>
    </row>
    <row r="19" customFormat="false" ht="15" hidden="false" customHeight="false" outlineLevel="0" collapsed="false">
      <c r="A19" s="2" t="s">
        <v>2042</v>
      </c>
      <c r="B19" s="2" t="s">
        <v>38</v>
      </c>
      <c r="C19" s="2" t="s">
        <v>2060</v>
      </c>
    </row>
    <row r="20" customFormat="false" ht="15" hidden="false" customHeight="false" outlineLevel="0" collapsed="false">
      <c r="A20" s="2" t="s">
        <v>2061</v>
      </c>
      <c r="B20" s="2" t="s">
        <v>2062</v>
      </c>
      <c r="C20" s="2" t="s">
        <v>2063</v>
      </c>
    </row>
    <row r="21" customFormat="false" ht="23.85" hidden="false" customHeight="false" outlineLevel="0" collapsed="false">
      <c r="A21" s="2" t="s">
        <v>2061</v>
      </c>
      <c r="B21" s="2" t="s">
        <v>1400</v>
      </c>
      <c r="C21" s="2" t="s">
        <v>2064</v>
      </c>
    </row>
    <row r="22" customFormat="false" ht="15" hidden="false" customHeight="false" outlineLevel="0" collapsed="false">
      <c r="A22" s="2" t="s">
        <v>2061</v>
      </c>
      <c r="B22" s="2" t="s">
        <v>1403</v>
      </c>
      <c r="C22" s="2" t="s">
        <v>2065</v>
      </c>
    </row>
    <row r="23" customFormat="false" ht="15" hidden="false" customHeight="false" outlineLevel="0" collapsed="false">
      <c r="A23" s="2" t="s">
        <v>2061</v>
      </c>
      <c r="B23" s="2" t="s">
        <v>37</v>
      </c>
      <c r="C23" s="2" t="s">
        <v>2066</v>
      </c>
    </row>
    <row r="24" customFormat="false" ht="23.85" hidden="false" customHeight="false" outlineLevel="0" collapsed="false">
      <c r="A24" s="2" t="s">
        <v>2061</v>
      </c>
      <c r="B24" s="2" t="s">
        <v>1404</v>
      </c>
      <c r="C24" s="2" t="s">
        <v>2067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26"/>
    <col collapsed="false" customWidth="true" hidden="false" outlineLevel="0" max="3" min="3" style="0" width="100"/>
  </cols>
  <sheetData>
    <row r="1" customFormat="false" ht="15" hidden="false" customHeight="false" outlineLevel="0" collapsed="false">
      <c r="A1" s="3" t="s">
        <v>26</v>
      </c>
      <c r="B1" s="3" t="s">
        <v>2068</v>
      </c>
      <c r="C1" s="3" t="s">
        <v>2069</v>
      </c>
    </row>
    <row r="2" customFormat="false" ht="15" hidden="false" customHeight="false" outlineLevel="0" collapsed="false">
      <c r="A2" s="2" t="s">
        <v>1410</v>
      </c>
      <c r="B2" s="2" t="s">
        <v>40</v>
      </c>
      <c r="C2" s="2" t="s">
        <v>2070</v>
      </c>
    </row>
    <row r="3" customFormat="false" ht="15" hidden="false" customHeight="false" outlineLevel="0" collapsed="false">
      <c r="A3" s="2" t="s">
        <v>1436</v>
      </c>
      <c r="B3" s="2" t="s">
        <v>88</v>
      </c>
      <c r="C3" s="2" t="s">
        <v>2071</v>
      </c>
    </row>
    <row r="4" customFormat="false" ht="23.85" hidden="false" customHeight="false" outlineLevel="0" collapsed="false">
      <c r="A4" s="2" t="s">
        <v>1504</v>
      </c>
      <c r="B4" s="2" t="s">
        <v>125</v>
      </c>
      <c r="C4" s="2" t="s">
        <v>2072</v>
      </c>
    </row>
    <row r="5" customFormat="false" ht="15" hidden="false" customHeight="false" outlineLevel="0" collapsed="false">
      <c r="A5" s="2" t="s">
        <v>1460</v>
      </c>
      <c r="B5" s="2" t="s">
        <v>203</v>
      </c>
      <c r="C5" s="2" t="s">
        <v>2073</v>
      </c>
    </row>
    <row r="6" customFormat="false" ht="15" hidden="false" customHeight="false" outlineLevel="0" collapsed="false">
      <c r="A6" s="2" t="s">
        <v>1460</v>
      </c>
      <c r="B6" s="2" t="s">
        <v>208</v>
      </c>
      <c r="C6" s="2" t="s">
        <v>2074</v>
      </c>
    </row>
    <row r="7" customFormat="false" ht="15" hidden="false" customHeight="false" outlineLevel="0" collapsed="false">
      <c r="A7" s="2" t="s">
        <v>1539</v>
      </c>
      <c r="B7" s="2" t="s">
        <v>410</v>
      </c>
      <c r="C7" s="2" t="s">
        <v>2075</v>
      </c>
    </row>
    <row r="8" customFormat="false" ht="15" hidden="false" customHeight="false" outlineLevel="0" collapsed="false">
      <c r="A8" s="2" t="s">
        <v>1598</v>
      </c>
      <c r="B8" s="2" t="s">
        <v>455</v>
      </c>
      <c r="C8" s="2" t="s">
        <v>2076</v>
      </c>
    </row>
    <row r="9" customFormat="false" ht="15" hidden="false" customHeight="false" outlineLevel="0" collapsed="false">
      <c r="A9" s="2" t="s">
        <v>1600</v>
      </c>
      <c r="B9" s="2" t="s">
        <v>694</v>
      </c>
      <c r="C9" s="2" t="s">
        <v>2077</v>
      </c>
    </row>
    <row r="10" customFormat="false" ht="15" hidden="false" customHeight="false" outlineLevel="0" collapsed="false">
      <c r="A10" s="2" t="s">
        <v>1677</v>
      </c>
      <c r="B10" s="2" t="s">
        <v>326</v>
      </c>
      <c r="C10" s="2" t="s">
        <v>2078</v>
      </c>
    </row>
    <row r="11" customFormat="false" ht="15" hidden="false" customHeight="false" outlineLevel="0" collapsed="false">
      <c r="A11" s="2" t="s">
        <v>1677</v>
      </c>
      <c r="B11" s="2" t="s">
        <v>703</v>
      </c>
      <c r="C11" s="2" t="s">
        <v>2079</v>
      </c>
    </row>
    <row r="12" customFormat="false" ht="15" hidden="false" customHeight="false" outlineLevel="0" collapsed="false">
      <c r="A12" s="2" t="s">
        <v>1677</v>
      </c>
      <c r="B12" s="2" t="s">
        <v>882</v>
      </c>
      <c r="C12" s="2" t="s">
        <v>2080</v>
      </c>
    </row>
    <row r="13" customFormat="false" ht="15" hidden="false" customHeight="false" outlineLevel="0" collapsed="false">
      <c r="A13" s="2" t="s">
        <v>1573</v>
      </c>
      <c r="B13" s="2" t="s">
        <v>2081</v>
      </c>
      <c r="C13" s="2" t="s">
        <v>2082</v>
      </c>
    </row>
    <row r="14" customFormat="false" ht="15" hidden="false" customHeight="false" outlineLevel="0" collapsed="false">
      <c r="A14" s="2" t="s">
        <v>1688</v>
      </c>
      <c r="B14" s="2" t="s">
        <v>1157</v>
      </c>
      <c r="C14" s="2" t="s">
        <v>2083</v>
      </c>
    </row>
    <row r="15" customFormat="false" ht="15" hidden="false" customHeight="false" outlineLevel="0" collapsed="false">
      <c r="A15" s="2" t="s">
        <v>1709</v>
      </c>
      <c r="B15" s="2" t="s">
        <v>1157</v>
      </c>
      <c r="C15" s="2" t="s">
        <v>2084</v>
      </c>
    </row>
    <row r="16" customFormat="false" ht="15" hidden="false" customHeight="false" outlineLevel="0" collapsed="false">
      <c r="A16" s="2" t="s">
        <v>1709</v>
      </c>
      <c r="B16" s="2" t="s">
        <v>1023</v>
      </c>
      <c r="C16" s="2" t="s">
        <v>2085</v>
      </c>
    </row>
    <row r="17" customFormat="false" ht="23.85" hidden="false" customHeight="false" outlineLevel="0" collapsed="false">
      <c r="A17" s="2" t="s">
        <v>1749</v>
      </c>
      <c r="B17" s="2" t="s">
        <v>1089</v>
      </c>
      <c r="C17" s="2" t="s">
        <v>2086</v>
      </c>
    </row>
    <row r="18" customFormat="false" ht="23.85" hidden="false" customHeight="false" outlineLevel="0" collapsed="false">
      <c r="A18" s="2" t="s">
        <v>1500</v>
      </c>
      <c r="B18" s="2" t="s">
        <v>1370</v>
      </c>
      <c r="C18" s="2" t="s">
        <v>2087</v>
      </c>
    </row>
    <row r="19" customFormat="false" ht="15" hidden="false" customHeight="false" outlineLevel="0" collapsed="false">
      <c r="A19" s="2" t="s">
        <v>1500</v>
      </c>
      <c r="B19" s="2" t="s">
        <v>1157</v>
      </c>
      <c r="C19" s="2" t="s">
        <v>2088</v>
      </c>
    </row>
    <row r="20" customFormat="false" ht="15" hidden="false" customHeight="false" outlineLevel="0" collapsed="false">
      <c r="A20" s="2" t="s">
        <v>1759</v>
      </c>
      <c r="B20" s="2" t="s">
        <v>570</v>
      </c>
      <c r="C20" s="2" t="s">
        <v>2089</v>
      </c>
    </row>
    <row r="21" customFormat="false" ht="15" hidden="false" customHeight="false" outlineLevel="0" collapsed="false">
      <c r="A21" s="2" t="s">
        <v>1759</v>
      </c>
      <c r="B21" s="2" t="s">
        <v>1126</v>
      </c>
      <c r="C21" s="2" t="s">
        <v>2090</v>
      </c>
    </row>
    <row r="22" customFormat="false" ht="15" hidden="false" customHeight="false" outlineLevel="0" collapsed="false">
      <c r="A22" s="2" t="s">
        <v>1471</v>
      </c>
      <c r="B22" s="2" t="s">
        <v>761</v>
      </c>
      <c r="C22" s="2" t="s">
        <v>2091</v>
      </c>
    </row>
    <row r="23" customFormat="false" ht="15" hidden="false" customHeight="false" outlineLevel="0" collapsed="false">
      <c r="A23" s="2" t="s">
        <v>1471</v>
      </c>
      <c r="B23" s="2" t="s">
        <v>715</v>
      </c>
      <c r="C23" s="2" t="s">
        <v>2092</v>
      </c>
    </row>
    <row r="24" customFormat="false" ht="15" hidden="false" customHeight="false" outlineLevel="0" collapsed="false">
      <c r="A24" s="2" t="s">
        <v>1471</v>
      </c>
      <c r="B24" s="2" t="s">
        <v>1114</v>
      </c>
      <c r="C24" s="2" t="s">
        <v>2093</v>
      </c>
    </row>
    <row r="25" customFormat="false" ht="15" hidden="false" customHeight="false" outlineLevel="0" collapsed="false">
      <c r="A25" s="2" t="s">
        <v>1564</v>
      </c>
      <c r="B25" s="2" t="s">
        <v>690</v>
      </c>
      <c r="C25" s="2" t="s">
        <v>2094</v>
      </c>
    </row>
    <row r="26" customFormat="false" ht="15" hidden="false" customHeight="false" outlineLevel="0" collapsed="false">
      <c r="A26" s="2" t="s">
        <v>1564</v>
      </c>
      <c r="B26" s="2" t="s">
        <v>725</v>
      </c>
      <c r="C26" s="2" t="s">
        <v>2095</v>
      </c>
    </row>
    <row r="27" customFormat="false" ht="15" hidden="false" customHeight="false" outlineLevel="0" collapsed="false">
      <c r="A27" s="2" t="s">
        <v>1529</v>
      </c>
      <c r="B27" s="2" t="s">
        <v>1064</v>
      </c>
      <c r="C27" s="2" t="s">
        <v>2096</v>
      </c>
    </row>
    <row r="28" customFormat="false" ht="15" hidden="false" customHeight="false" outlineLevel="0" collapsed="false">
      <c r="A28" s="2" t="s">
        <v>1529</v>
      </c>
      <c r="B28" s="2" t="s">
        <v>1089</v>
      </c>
      <c r="C28" s="2" t="s">
        <v>2097</v>
      </c>
    </row>
    <row r="29" customFormat="false" ht="15" hidden="false" customHeight="false" outlineLevel="0" collapsed="false">
      <c r="A29" s="2" t="s">
        <v>1529</v>
      </c>
      <c r="B29" s="2" t="s">
        <v>1157</v>
      </c>
      <c r="C29" s="2" t="s">
        <v>2098</v>
      </c>
    </row>
    <row r="30" customFormat="false" ht="15" hidden="false" customHeight="false" outlineLevel="0" collapsed="false">
      <c r="A30" s="2" t="s">
        <v>1532</v>
      </c>
      <c r="B30" s="2" t="s">
        <v>1064</v>
      </c>
      <c r="C30" s="2" t="s">
        <v>2099</v>
      </c>
    </row>
    <row r="31" customFormat="false" ht="15" hidden="false" customHeight="false" outlineLevel="0" collapsed="false">
      <c r="A31" s="2" t="s">
        <v>1532</v>
      </c>
      <c r="B31" s="2" t="s">
        <v>1157</v>
      </c>
      <c r="C31" s="2" t="s">
        <v>2100</v>
      </c>
    </row>
    <row r="32" customFormat="false" ht="15" hidden="false" customHeight="false" outlineLevel="0" collapsed="false">
      <c r="A32" s="2" t="s">
        <v>1532</v>
      </c>
      <c r="B32" s="2" t="s">
        <v>735</v>
      </c>
      <c r="C32" s="2" t="s">
        <v>2101</v>
      </c>
    </row>
    <row r="33" customFormat="false" ht="15" hidden="false" customHeight="false" outlineLevel="0" collapsed="false">
      <c r="A33" s="2" t="s">
        <v>1532</v>
      </c>
      <c r="B33" s="2" t="s">
        <v>982</v>
      </c>
      <c r="C33" s="2" t="s">
        <v>2102</v>
      </c>
    </row>
    <row r="34" customFormat="false" ht="23.85" hidden="false" customHeight="false" outlineLevel="0" collapsed="false">
      <c r="A34" s="2" t="s">
        <v>1667</v>
      </c>
      <c r="B34" s="2" t="s">
        <v>1195</v>
      </c>
      <c r="C34" s="2" t="s">
        <v>2103</v>
      </c>
    </row>
    <row r="35" customFormat="false" ht="15" hidden="false" customHeight="false" outlineLevel="0" collapsed="false">
      <c r="A35" s="2" t="s">
        <v>1667</v>
      </c>
      <c r="B35" s="2" t="s">
        <v>749</v>
      </c>
      <c r="C35" s="2" t="s">
        <v>2104</v>
      </c>
    </row>
    <row r="36" customFormat="false" ht="23.85" hidden="false" customHeight="false" outlineLevel="0" collapsed="false">
      <c r="A36" s="2" t="s">
        <v>1667</v>
      </c>
      <c r="B36" s="2" t="s">
        <v>1089</v>
      </c>
      <c r="C36" s="2" t="s">
        <v>2105</v>
      </c>
    </row>
    <row r="37" customFormat="false" ht="15" hidden="false" customHeight="false" outlineLevel="0" collapsed="false">
      <c r="A37" s="2" t="s">
        <v>1667</v>
      </c>
      <c r="B37" s="2" t="s">
        <v>125</v>
      </c>
      <c r="C37" s="2" t="s">
        <v>2106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2" min="2" style="0" width="120"/>
  </cols>
  <sheetData>
    <row r="1" customFormat="false" ht="15" hidden="false" customHeight="false" outlineLevel="0" collapsed="false">
      <c r="A1" s="3" t="s">
        <v>2107</v>
      </c>
      <c r="B1" s="3" t="s">
        <v>2108</v>
      </c>
    </row>
    <row r="2" customFormat="false" ht="15" hidden="false" customHeight="false" outlineLevel="0" collapsed="false">
      <c r="A2" s="2" t="s">
        <v>2109</v>
      </c>
      <c r="B2" s="2" t="s">
        <v>2110</v>
      </c>
    </row>
    <row r="3" customFormat="false" ht="15" hidden="false" customHeight="false" outlineLevel="0" collapsed="false">
      <c r="A3" s="2" t="s">
        <v>2109</v>
      </c>
      <c r="B3" s="2" t="s">
        <v>2111</v>
      </c>
    </row>
    <row r="4" customFormat="false" ht="15" hidden="false" customHeight="false" outlineLevel="0" collapsed="false">
      <c r="A4" s="2" t="s">
        <v>2109</v>
      </c>
      <c r="B4" s="2" t="s">
        <v>2112</v>
      </c>
    </row>
    <row r="5" customFormat="false" ht="23.85" hidden="false" customHeight="false" outlineLevel="0" collapsed="false">
      <c r="A5" s="2" t="s">
        <v>2109</v>
      </c>
      <c r="B5" s="2" t="s">
        <v>2113</v>
      </c>
    </row>
    <row r="6" customFormat="false" ht="23.85" hidden="false" customHeight="false" outlineLevel="0" collapsed="false">
      <c r="A6" s="2" t="s">
        <v>2109</v>
      </c>
      <c r="B6" s="2" t="s">
        <v>2114</v>
      </c>
    </row>
    <row r="7" customFormat="false" ht="15" hidden="false" customHeight="false" outlineLevel="0" collapsed="false">
      <c r="A7" s="2" t="s">
        <v>2109</v>
      </c>
      <c r="B7" s="2" t="s">
        <v>2115</v>
      </c>
    </row>
    <row r="8" customFormat="false" ht="15" hidden="false" customHeight="false" outlineLevel="0" collapsed="false">
      <c r="A8" s="2" t="s">
        <v>2109</v>
      </c>
      <c r="B8" s="2" t="s">
        <v>2116</v>
      </c>
    </row>
    <row r="9" customFormat="false" ht="15" hidden="false" customHeight="false" outlineLevel="0" collapsed="false">
      <c r="A9" s="2" t="s">
        <v>2109</v>
      </c>
      <c r="B9" s="2" t="s">
        <v>2117</v>
      </c>
    </row>
    <row r="10" customFormat="false" ht="15" hidden="false" customHeight="false" outlineLevel="0" collapsed="false">
      <c r="A10" s="2" t="s">
        <v>2109</v>
      </c>
      <c r="B10" s="2" t="s">
        <v>2118</v>
      </c>
    </row>
    <row r="11" customFormat="false" ht="15" hidden="false" customHeight="false" outlineLevel="0" collapsed="false">
      <c r="A11" s="2" t="s">
        <v>2109</v>
      </c>
      <c r="B11" s="2" t="s">
        <v>2119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3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30"/>
    <col collapsed="false" customWidth="true" hidden="false" outlineLevel="0" max="3" min="3" style="0" width="10"/>
    <col collapsed="false" customWidth="true" hidden="false" outlineLevel="0" max="4" min="4" style="0" width="26"/>
    <col collapsed="false" customWidth="true" hidden="false" outlineLevel="0" max="5" min="5" style="0" width="20"/>
    <col collapsed="false" customWidth="true" hidden="false" outlineLevel="0" max="6" min="6" style="0" width="14"/>
    <col collapsed="false" customWidth="true" hidden="false" outlineLevel="0" max="8" min="7" style="0" width="7"/>
    <col collapsed="false" customWidth="true" hidden="false" outlineLevel="0" max="9" min="9" style="0" width="9"/>
    <col collapsed="false" customWidth="true" hidden="false" outlineLevel="0" max="10" min="10" style="0" width="28"/>
    <col collapsed="false" customWidth="true" hidden="false" outlineLevel="0" max="11" min="11" style="0" width="16"/>
    <col collapsed="false" customWidth="true" hidden="false" outlineLevel="0" max="12" min="12" style="0" width="24"/>
    <col collapsed="false" customWidth="true" hidden="false" outlineLevel="0" max="13" min="13" style="0" width="16"/>
    <col collapsed="false" customWidth="true" hidden="false" outlineLevel="0" max="14" min="14" style="0" width="11"/>
    <col collapsed="false" customWidth="true" hidden="false" outlineLevel="0" max="15" min="15" style="0" width="16"/>
    <col collapsed="false" customWidth="true" hidden="false" outlineLevel="0" max="16" min="16" style="0" width="8"/>
    <col collapsed="false" customWidth="true" hidden="false" outlineLevel="0" max="17" min="17" style="0" width="11"/>
    <col collapsed="false" customWidth="true" hidden="false" outlineLevel="0" max="18" min="18" style="0" width="80"/>
    <col collapsed="false" customWidth="true" hidden="false" outlineLevel="0" max="19" min="19" style="0" width="50"/>
  </cols>
  <sheetData>
    <row r="1" customFormat="false" ht="23.85" hidden="false" customHeight="false" outlineLevel="0" collapsed="false">
      <c r="A1" s="3" t="s">
        <v>20</v>
      </c>
      <c r="B1" s="3" t="s">
        <v>21</v>
      </c>
      <c r="C1" s="3" t="s">
        <v>22</v>
      </c>
      <c r="D1" s="3" t="s">
        <v>23</v>
      </c>
      <c r="E1" s="3" t="s">
        <v>24</v>
      </c>
      <c r="F1" s="3" t="s">
        <v>25</v>
      </c>
      <c r="G1" s="3" t="s">
        <v>26</v>
      </c>
      <c r="H1" s="3" t="s">
        <v>27</v>
      </c>
      <c r="I1" s="3" t="s">
        <v>28</v>
      </c>
      <c r="J1" s="3" t="s">
        <v>29</v>
      </c>
      <c r="K1" s="3" t="s">
        <v>30</v>
      </c>
      <c r="L1" s="3" t="s">
        <v>31</v>
      </c>
      <c r="M1" s="3" t="s">
        <v>32</v>
      </c>
      <c r="N1" s="3" t="s">
        <v>33</v>
      </c>
      <c r="O1" s="3" t="s">
        <v>34</v>
      </c>
      <c r="P1" s="3" t="s">
        <v>35</v>
      </c>
      <c r="Q1" s="3" t="s">
        <v>36</v>
      </c>
      <c r="R1" s="3" t="s">
        <v>37</v>
      </c>
      <c r="S1" s="3" t="s">
        <v>38</v>
      </c>
    </row>
    <row r="2" customFormat="false" ht="23.85" hidden="false" customHeight="false" outlineLevel="0" collapsed="false">
      <c r="A2" s="2" t="s">
        <v>39</v>
      </c>
      <c r="B2" s="2" t="s">
        <v>40</v>
      </c>
      <c r="C2" s="2" t="s">
        <v>41</v>
      </c>
      <c r="D2" s="2" t="s">
        <v>42</v>
      </c>
      <c r="E2" s="2" t="s">
        <v>43</v>
      </c>
      <c r="F2" s="2" t="s">
        <v>43</v>
      </c>
      <c r="G2" s="2" t="n">
        <v>1967</v>
      </c>
      <c r="H2" s="2" t="n">
        <v>2011</v>
      </c>
      <c r="I2" s="2" t="n">
        <v>1967</v>
      </c>
      <c r="J2" s="2" t="s">
        <v>44</v>
      </c>
      <c r="K2" s="2"/>
      <c r="L2" s="2" t="s">
        <v>45</v>
      </c>
      <c r="M2" s="2" t="s">
        <v>46</v>
      </c>
      <c r="N2" s="2" t="s">
        <v>47</v>
      </c>
      <c r="O2" s="2" t="s">
        <v>48</v>
      </c>
      <c r="P2" s="2" t="n">
        <v>3</v>
      </c>
      <c r="Q2" s="2" t="n">
        <v>0.0061</v>
      </c>
      <c r="R2" s="2" t="s">
        <v>49</v>
      </c>
      <c r="S2" s="2"/>
    </row>
    <row r="3" customFormat="false" ht="23.85" hidden="false" customHeight="false" outlineLevel="0" collapsed="false">
      <c r="A3" s="2" t="s">
        <v>50</v>
      </c>
      <c r="B3" s="2" t="s">
        <v>51</v>
      </c>
      <c r="C3" s="2" t="s">
        <v>52</v>
      </c>
      <c r="D3" s="2" t="s">
        <v>42</v>
      </c>
      <c r="E3" s="2" t="s">
        <v>43</v>
      </c>
      <c r="F3" s="2" t="s">
        <v>43</v>
      </c>
      <c r="G3" s="2" t="n">
        <v>1939</v>
      </c>
      <c r="H3" s="2"/>
      <c r="I3" s="2" t="n">
        <v>1967</v>
      </c>
      <c r="J3" s="2" t="s">
        <v>53</v>
      </c>
      <c r="K3" s="2"/>
      <c r="L3" s="2" t="s">
        <v>54</v>
      </c>
      <c r="M3" s="2" t="s">
        <v>46</v>
      </c>
      <c r="N3" s="2" t="s">
        <v>47</v>
      </c>
      <c r="O3" s="2" t="s">
        <v>48</v>
      </c>
      <c r="P3" s="2" t="n">
        <v>1</v>
      </c>
      <c r="Q3" s="2" t="n">
        <v>0</v>
      </c>
      <c r="R3" s="2" t="s">
        <v>55</v>
      </c>
      <c r="S3" s="2"/>
    </row>
    <row r="4" customFormat="false" ht="23.85" hidden="false" customHeight="false" outlineLevel="0" collapsed="false">
      <c r="A4" s="2" t="s">
        <v>56</v>
      </c>
      <c r="B4" s="2" t="s">
        <v>57</v>
      </c>
      <c r="C4" s="2" t="s">
        <v>41</v>
      </c>
      <c r="D4" s="2" t="s">
        <v>42</v>
      </c>
      <c r="E4" s="2" t="s">
        <v>43</v>
      </c>
      <c r="F4" s="2" t="s">
        <v>43</v>
      </c>
      <c r="G4" s="2" t="n">
        <v>1969</v>
      </c>
      <c r="H4" s="2"/>
      <c r="I4" s="2" t="n">
        <v>1969</v>
      </c>
      <c r="J4" s="2" t="s">
        <v>58</v>
      </c>
      <c r="K4" s="2"/>
      <c r="L4" s="2" t="s">
        <v>59</v>
      </c>
      <c r="M4" s="2" t="s">
        <v>46</v>
      </c>
      <c r="N4" s="2" t="s">
        <v>47</v>
      </c>
      <c r="O4" s="2" t="s">
        <v>48</v>
      </c>
      <c r="P4" s="2" t="n">
        <v>2</v>
      </c>
      <c r="Q4" s="2" t="n">
        <v>0.0016</v>
      </c>
      <c r="R4" s="2" t="s">
        <v>60</v>
      </c>
      <c r="S4" s="2"/>
    </row>
    <row r="5" customFormat="false" ht="23.85" hidden="false" customHeight="false" outlineLevel="0" collapsed="false">
      <c r="A5" s="2" t="s">
        <v>61</v>
      </c>
      <c r="B5" s="2" t="s">
        <v>62</v>
      </c>
      <c r="C5" s="2" t="s">
        <v>41</v>
      </c>
      <c r="D5" s="2" t="s">
        <v>42</v>
      </c>
      <c r="E5" s="2" t="s">
        <v>43</v>
      </c>
      <c r="F5" s="2" t="s">
        <v>43</v>
      </c>
      <c r="G5" s="2" t="n">
        <v>1970</v>
      </c>
      <c r="H5" s="2" t="n">
        <v>1972</v>
      </c>
      <c r="I5" s="2" t="n">
        <v>1970</v>
      </c>
      <c r="J5" s="2" t="s">
        <v>63</v>
      </c>
      <c r="K5" s="2"/>
      <c r="L5" s="2" t="s">
        <v>64</v>
      </c>
      <c r="M5" s="2" t="s">
        <v>46</v>
      </c>
      <c r="N5" s="2" t="s">
        <v>47</v>
      </c>
      <c r="O5" s="2" t="s">
        <v>48</v>
      </c>
      <c r="P5" s="2" t="n">
        <v>0</v>
      </c>
      <c r="Q5" s="2" t="n">
        <v>0</v>
      </c>
      <c r="R5" s="2" t="s">
        <v>65</v>
      </c>
      <c r="S5" s="2"/>
    </row>
    <row r="6" customFormat="false" ht="15" hidden="false" customHeight="false" outlineLevel="0" collapsed="false">
      <c r="A6" s="2" t="s">
        <v>66</v>
      </c>
      <c r="B6" s="2" t="s">
        <v>67</v>
      </c>
      <c r="C6" s="2" t="s">
        <v>52</v>
      </c>
      <c r="D6" s="2" t="s">
        <v>42</v>
      </c>
      <c r="E6" s="2" t="s">
        <v>68</v>
      </c>
      <c r="F6" s="2" t="s">
        <v>68</v>
      </c>
      <c r="G6" s="2" t="n">
        <v>1961</v>
      </c>
      <c r="H6" s="2"/>
      <c r="I6" s="2" t="n">
        <v>1973</v>
      </c>
      <c r="J6" s="2" t="s">
        <v>69</v>
      </c>
      <c r="K6" s="2"/>
      <c r="L6" s="2" t="s">
        <v>70</v>
      </c>
      <c r="M6" s="2" t="s">
        <v>46</v>
      </c>
      <c r="N6" s="2" t="s">
        <v>47</v>
      </c>
      <c r="O6" s="2" t="s">
        <v>48</v>
      </c>
      <c r="P6" s="2" t="n">
        <v>1</v>
      </c>
      <c r="Q6" s="2" t="n">
        <v>0</v>
      </c>
      <c r="R6" s="2" t="s">
        <v>71</v>
      </c>
      <c r="S6" s="2"/>
    </row>
    <row r="7" customFormat="false" ht="35.05" hidden="false" customHeight="false" outlineLevel="0" collapsed="false">
      <c r="A7" s="2" t="s">
        <v>72</v>
      </c>
      <c r="B7" s="2" t="s">
        <v>73</v>
      </c>
      <c r="C7" s="2" t="s">
        <v>41</v>
      </c>
      <c r="D7" s="2" t="s">
        <v>42</v>
      </c>
      <c r="E7" s="2" t="s">
        <v>68</v>
      </c>
      <c r="F7" s="2" t="s">
        <v>68</v>
      </c>
      <c r="G7" s="2" t="n">
        <v>1973</v>
      </c>
      <c r="H7" s="2" t="n">
        <v>1981</v>
      </c>
      <c r="I7" s="2" t="n">
        <v>1973</v>
      </c>
      <c r="J7" s="2" t="s">
        <v>74</v>
      </c>
      <c r="K7" s="2"/>
      <c r="L7" s="2" t="s">
        <v>75</v>
      </c>
      <c r="M7" s="2" t="s">
        <v>46</v>
      </c>
      <c r="N7" s="2" t="s">
        <v>47</v>
      </c>
      <c r="O7" s="2" t="s">
        <v>48</v>
      </c>
      <c r="P7" s="2" t="n">
        <v>4</v>
      </c>
      <c r="Q7" s="2" t="n">
        <v>0.0062</v>
      </c>
      <c r="R7" s="2" t="s">
        <v>76</v>
      </c>
      <c r="S7" s="2"/>
    </row>
    <row r="8" customFormat="false" ht="23.85" hidden="false" customHeight="false" outlineLevel="0" collapsed="false">
      <c r="A8" s="2" t="s">
        <v>77</v>
      </c>
      <c r="B8" s="2" t="s">
        <v>78</v>
      </c>
      <c r="C8" s="2" t="s">
        <v>52</v>
      </c>
      <c r="D8" s="2" t="s">
        <v>79</v>
      </c>
      <c r="E8" s="2" t="s">
        <v>68</v>
      </c>
      <c r="F8" s="2" t="s">
        <v>68</v>
      </c>
      <c r="G8" s="2" t="n">
        <v>1961</v>
      </c>
      <c r="H8" s="2"/>
      <c r="I8" s="2" t="n">
        <v>1973</v>
      </c>
      <c r="J8" s="2" t="s">
        <v>80</v>
      </c>
      <c r="K8" s="2"/>
      <c r="L8" s="2" t="s">
        <v>70</v>
      </c>
      <c r="M8" s="2" t="s">
        <v>46</v>
      </c>
      <c r="N8" s="2" t="s">
        <v>47</v>
      </c>
      <c r="O8" s="2" t="s">
        <v>48</v>
      </c>
      <c r="P8" s="2" t="n">
        <v>6</v>
      </c>
      <c r="Q8" s="2" t="n">
        <v>0.0144</v>
      </c>
      <c r="R8" s="2" t="s">
        <v>81</v>
      </c>
      <c r="S8" s="2"/>
    </row>
    <row r="9" customFormat="false" ht="23.85" hidden="false" customHeight="false" outlineLevel="0" collapsed="false">
      <c r="A9" s="2" t="s">
        <v>82</v>
      </c>
      <c r="B9" s="2" t="s">
        <v>83</v>
      </c>
      <c r="C9" s="2" t="s">
        <v>52</v>
      </c>
      <c r="D9" s="2" t="s">
        <v>79</v>
      </c>
      <c r="E9" s="2" t="s">
        <v>68</v>
      </c>
      <c r="F9" s="2" t="s">
        <v>68</v>
      </c>
      <c r="G9" s="2" t="n">
        <v>1958</v>
      </c>
      <c r="H9" s="2"/>
      <c r="I9" s="2" t="n">
        <v>1973</v>
      </c>
      <c r="J9" s="2" t="s">
        <v>84</v>
      </c>
      <c r="K9" s="2"/>
      <c r="L9" s="2" t="s">
        <v>85</v>
      </c>
      <c r="M9" s="2" t="s">
        <v>46</v>
      </c>
      <c r="N9" s="2" t="s">
        <v>47</v>
      </c>
      <c r="O9" s="2" t="s">
        <v>48</v>
      </c>
      <c r="P9" s="2" t="n">
        <v>3</v>
      </c>
      <c r="Q9" s="2" t="n">
        <v>0.0006</v>
      </c>
      <c r="R9" s="2" t="s">
        <v>86</v>
      </c>
      <c r="S9" s="2"/>
    </row>
    <row r="10" customFormat="false" ht="23.85" hidden="false" customHeight="false" outlineLevel="0" collapsed="false">
      <c r="A10" s="2" t="s">
        <v>87</v>
      </c>
      <c r="B10" s="2" t="s">
        <v>88</v>
      </c>
      <c r="C10" s="2" t="s">
        <v>41</v>
      </c>
      <c r="D10" s="2" t="s">
        <v>79</v>
      </c>
      <c r="E10" s="2" t="s">
        <v>43</v>
      </c>
      <c r="F10" s="2" t="s">
        <v>43</v>
      </c>
      <c r="G10" s="2" t="n">
        <v>1975</v>
      </c>
      <c r="H10" s="2"/>
      <c r="I10" s="2" t="n">
        <v>1975</v>
      </c>
      <c r="J10" s="2" t="s">
        <v>89</v>
      </c>
      <c r="K10" s="2"/>
      <c r="L10" s="2" t="s">
        <v>90</v>
      </c>
      <c r="M10" s="2" t="s">
        <v>46</v>
      </c>
      <c r="N10" s="2" t="s">
        <v>47</v>
      </c>
      <c r="O10" s="2" t="s">
        <v>48</v>
      </c>
      <c r="P10" s="2" t="n">
        <v>6</v>
      </c>
      <c r="Q10" s="2" t="n">
        <v>0.0179</v>
      </c>
      <c r="R10" s="2" t="s">
        <v>91</v>
      </c>
      <c r="S10" s="2"/>
    </row>
    <row r="11" customFormat="false" ht="23.85" hidden="false" customHeight="false" outlineLevel="0" collapsed="false">
      <c r="A11" s="2" t="s">
        <v>92</v>
      </c>
      <c r="B11" s="2" t="s">
        <v>93</v>
      </c>
      <c r="C11" s="2" t="s">
        <v>52</v>
      </c>
      <c r="D11" s="2" t="s">
        <v>79</v>
      </c>
      <c r="E11" s="2" t="s">
        <v>94</v>
      </c>
      <c r="F11" s="2"/>
      <c r="G11" s="2" t="n">
        <v>1956</v>
      </c>
      <c r="H11" s="2"/>
      <c r="I11" s="2" t="n">
        <v>1975</v>
      </c>
      <c r="J11" s="2" t="s">
        <v>80</v>
      </c>
      <c r="K11" s="2"/>
      <c r="L11" s="2" t="s">
        <v>70</v>
      </c>
      <c r="M11" s="2" t="s">
        <v>46</v>
      </c>
      <c r="N11" s="2" t="s">
        <v>47</v>
      </c>
      <c r="O11" s="2" t="s">
        <v>48</v>
      </c>
      <c r="P11" s="2" t="n">
        <v>3</v>
      </c>
      <c r="Q11" s="2" t="n">
        <v>0.0024</v>
      </c>
      <c r="R11" s="2" t="s">
        <v>95</v>
      </c>
      <c r="S11" s="2"/>
    </row>
    <row r="12" customFormat="false" ht="23.85" hidden="false" customHeight="false" outlineLevel="0" collapsed="false">
      <c r="A12" s="2" t="s">
        <v>96</v>
      </c>
      <c r="B12" s="2" t="s">
        <v>97</v>
      </c>
      <c r="C12" s="2" t="s">
        <v>41</v>
      </c>
      <c r="D12" s="2" t="s">
        <v>79</v>
      </c>
      <c r="E12" s="2" t="s">
        <v>68</v>
      </c>
      <c r="F12" s="2" t="s">
        <v>68</v>
      </c>
      <c r="G12" s="2" t="n">
        <v>1977</v>
      </c>
      <c r="H12" s="2"/>
      <c r="I12" s="2" t="n">
        <v>1977</v>
      </c>
      <c r="J12" s="2" t="s">
        <v>98</v>
      </c>
      <c r="K12" s="2"/>
      <c r="L12" s="2" t="s">
        <v>70</v>
      </c>
      <c r="M12" s="2" t="s">
        <v>46</v>
      </c>
      <c r="N12" s="2" t="s">
        <v>47</v>
      </c>
      <c r="O12" s="2" t="s">
        <v>48</v>
      </c>
      <c r="P12" s="2" t="n">
        <v>5</v>
      </c>
      <c r="Q12" s="2" t="n">
        <v>0.0189</v>
      </c>
      <c r="R12" s="2" t="s">
        <v>99</v>
      </c>
      <c r="S12" s="2"/>
    </row>
    <row r="13" customFormat="false" ht="35.05" hidden="false" customHeight="false" outlineLevel="0" collapsed="false">
      <c r="A13" s="2" t="s">
        <v>100</v>
      </c>
      <c r="B13" s="2" t="s">
        <v>101</v>
      </c>
      <c r="C13" s="2" t="s">
        <v>41</v>
      </c>
      <c r="D13" s="2" t="s">
        <v>79</v>
      </c>
      <c r="E13" s="2" t="s">
        <v>68</v>
      </c>
      <c r="F13" s="2" t="s">
        <v>68</v>
      </c>
      <c r="G13" s="2" t="n">
        <v>1978</v>
      </c>
      <c r="H13" s="2"/>
      <c r="I13" s="2" t="n">
        <v>1978</v>
      </c>
      <c r="J13" s="2" t="s">
        <v>98</v>
      </c>
      <c r="K13" s="2"/>
      <c r="L13" s="2" t="s">
        <v>70</v>
      </c>
      <c r="M13" s="2" t="s">
        <v>46</v>
      </c>
      <c r="N13" s="2" t="s">
        <v>47</v>
      </c>
      <c r="O13" s="2" t="s">
        <v>48</v>
      </c>
      <c r="P13" s="2" t="n">
        <v>4</v>
      </c>
      <c r="Q13" s="2" t="n">
        <v>0.0072</v>
      </c>
      <c r="R13" s="2" t="s">
        <v>102</v>
      </c>
      <c r="S13" s="2"/>
    </row>
    <row r="14" customFormat="false" ht="15" hidden="false" customHeight="false" outlineLevel="0" collapsed="false">
      <c r="A14" s="2" t="s">
        <v>103</v>
      </c>
      <c r="B14" s="2" t="s">
        <v>104</v>
      </c>
      <c r="C14" s="2" t="s">
        <v>41</v>
      </c>
      <c r="D14" s="2" t="s">
        <v>79</v>
      </c>
      <c r="E14" s="2" t="s">
        <v>105</v>
      </c>
      <c r="F14" s="2"/>
      <c r="G14" s="2" t="n">
        <v>1979</v>
      </c>
      <c r="H14" s="2"/>
      <c r="I14" s="2" t="n">
        <v>1979</v>
      </c>
      <c r="J14" s="2" t="s">
        <v>98</v>
      </c>
      <c r="K14" s="2"/>
      <c r="L14" s="2" t="s">
        <v>70</v>
      </c>
      <c r="M14" s="2" t="s">
        <v>46</v>
      </c>
      <c r="N14" s="2" t="s">
        <v>47</v>
      </c>
      <c r="O14" s="2" t="s">
        <v>48</v>
      </c>
      <c r="P14" s="2" t="n">
        <v>0</v>
      </c>
      <c r="Q14" s="2" t="n">
        <v>0</v>
      </c>
      <c r="R14" s="2" t="s">
        <v>106</v>
      </c>
      <c r="S14" s="2"/>
    </row>
    <row r="15" customFormat="false" ht="23.85" hidden="false" customHeight="false" outlineLevel="0" collapsed="false">
      <c r="A15" s="2" t="s">
        <v>107</v>
      </c>
      <c r="B15" s="2" t="s">
        <v>108</v>
      </c>
      <c r="C15" s="2" t="s">
        <v>41</v>
      </c>
      <c r="D15" s="2" t="s">
        <v>79</v>
      </c>
      <c r="E15" s="2" t="s">
        <v>68</v>
      </c>
      <c r="F15" s="2" t="s">
        <v>68</v>
      </c>
      <c r="G15" s="2" t="n">
        <v>1979</v>
      </c>
      <c r="H15" s="2"/>
      <c r="I15" s="2" t="n">
        <v>1979</v>
      </c>
      <c r="J15" s="2" t="s">
        <v>98</v>
      </c>
      <c r="K15" s="2"/>
      <c r="L15" s="2" t="s">
        <v>70</v>
      </c>
      <c r="M15" s="2" t="s">
        <v>46</v>
      </c>
      <c r="N15" s="2" t="s">
        <v>47</v>
      </c>
      <c r="O15" s="2" t="s">
        <v>48</v>
      </c>
      <c r="P15" s="2" t="n">
        <v>4</v>
      </c>
      <c r="Q15" s="2" t="n">
        <v>0.0138</v>
      </c>
      <c r="R15" s="2" t="s">
        <v>109</v>
      </c>
      <c r="S15" s="2"/>
    </row>
    <row r="16" customFormat="false" ht="15" hidden="false" customHeight="false" outlineLevel="0" collapsed="false">
      <c r="A16" s="2" t="s">
        <v>110</v>
      </c>
      <c r="B16" s="2" t="s">
        <v>111</v>
      </c>
      <c r="C16" s="2" t="s">
        <v>41</v>
      </c>
      <c r="D16" s="2" t="s">
        <v>79</v>
      </c>
      <c r="E16" s="2" t="s">
        <v>112</v>
      </c>
      <c r="F16" s="2" t="s">
        <v>112</v>
      </c>
      <c r="G16" s="2" t="n">
        <v>1980</v>
      </c>
      <c r="H16" s="2"/>
      <c r="I16" s="2" t="n">
        <v>1980</v>
      </c>
      <c r="J16" s="2" t="s">
        <v>113</v>
      </c>
      <c r="K16" s="2"/>
      <c r="L16" s="2" t="s">
        <v>114</v>
      </c>
      <c r="M16" s="2" t="s">
        <v>46</v>
      </c>
      <c r="N16" s="2" t="s">
        <v>47</v>
      </c>
      <c r="O16" s="2" t="s">
        <v>48</v>
      </c>
      <c r="P16" s="2" t="n">
        <v>1</v>
      </c>
      <c r="Q16" s="2" t="n">
        <v>0</v>
      </c>
      <c r="R16" s="2" t="s">
        <v>115</v>
      </c>
      <c r="S16" s="2"/>
    </row>
    <row r="17" customFormat="false" ht="35.05" hidden="false" customHeight="false" outlineLevel="0" collapsed="false">
      <c r="A17" s="2" t="s">
        <v>116</v>
      </c>
      <c r="B17" s="2" t="s">
        <v>117</v>
      </c>
      <c r="C17" s="2" t="s">
        <v>41</v>
      </c>
      <c r="D17" s="2" t="s">
        <v>79</v>
      </c>
      <c r="E17" s="2" t="s">
        <v>43</v>
      </c>
      <c r="F17" s="2" t="s">
        <v>43</v>
      </c>
      <c r="G17" s="2" t="n">
        <v>1981</v>
      </c>
      <c r="H17" s="2"/>
      <c r="I17" s="2" t="n">
        <v>1981</v>
      </c>
      <c r="J17" s="2" t="s">
        <v>98</v>
      </c>
      <c r="K17" s="2"/>
      <c r="L17" s="2" t="s">
        <v>70</v>
      </c>
      <c r="M17" s="2" t="s">
        <v>46</v>
      </c>
      <c r="N17" s="2" t="s">
        <v>47</v>
      </c>
      <c r="O17" s="2" t="s">
        <v>48</v>
      </c>
      <c r="P17" s="2" t="n">
        <v>10</v>
      </c>
      <c r="Q17" s="2" t="n">
        <v>0.0996</v>
      </c>
      <c r="R17" s="2" t="s">
        <v>118</v>
      </c>
      <c r="S17" s="2" t="s">
        <v>119</v>
      </c>
    </row>
    <row r="18" customFormat="false" ht="23.85" hidden="false" customHeight="false" outlineLevel="0" collapsed="false">
      <c r="A18" s="2" t="s">
        <v>120</v>
      </c>
      <c r="B18" s="2" t="s">
        <v>121</v>
      </c>
      <c r="C18" s="2" t="s">
        <v>41</v>
      </c>
      <c r="D18" s="2" t="s">
        <v>79</v>
      </c>
      <c r="E18" s="2" t="s">
        <v>43</v>
      </c>
      <c r="F18" s="2" t="s">
        <v>43</v>
      </c>
      <c r="G18" s="2" t="n">
        <v>1981</v>
      </c>
      <c r="H18" s="2" t="n">
        <v>1986</v>
      </c>
      <c r="I18" s="2" t="n">
        <v>1981</v>
      </c>
      <c r="J18" s="2" t="s">
        <v>98</v>
      </c>
      <c r="K18" s="2"/>
      <c r="L18" s="2" t="s">
        <v>122</v>
      </c>
      <c r="M18" s="2" t="s">
        <v>46</v>
      </c>
      <c r="N18" s="2" t="s">
        <v>47</v>
      </c>
      <c r="O18" s="2" t="s">
        <v>48</v>
      </c>
      <c r="P18" s="2" t="n">
        <v>2</v>
      </c>
      <c r="Q18" s="2" t="n">
        <v>0.0035</v>
      </c>
      <c r="R18" s="2" t="s">
        <v>123</v>
      </c>
      <c r="S18" s="2"/>
    </row>
    <row r="19" customFormat="false" ht="46.25" hidden="false" customHeight="false" outlineLevel="0" collapsed="false">
      <c r="A19" s="2" t="s">
        <v>124</v>
      </c>
      <c r="B19" s="2" t="s">
        <v>125</v>
      </c>
      <c r="C19" s="2" t="s">
        <v>41</v>
      </c>
      <c r="D19" s="2" t="s">
        <v>79</v>
      </c>
      <c r="E19" s="2" t="s">
        <v>68</v>
      </c>
      <c r="F19" s="2" t="s">
        <v>68</v>
      </c>
      <c r="G19" s="2" t="n">
        <v>1981</v>
      </c>
      <c r="H19" s="2"/>
      <c r="I19" s="2" t="n">
        <v>1981</v>
      </c>
      <c r="J19" s="2" t="s">
        <v>98</v>
      </c>
      <c r="K19" s="2"/>
      <c r="L19" s="2" t="s">
        <v>70</v>
      </c>
      <c r="M19" s="2" t="s">
        <v>46</v>
      </c>
      <c r="N19" s="2" t="s">
        <v>126</v>
      </c>
      <c r="O19" s="2" t="s">
        <v>127</v>
      </c>
      <c r="P19" s="2" t="n">
        <v>18</v>
      </c>
      <c r="Q19" s="2" t="n">
        <v>0.1433</v>
      </c>
      <c r="R19" s="2" t="s">
        <v>128</v>
      </c>
      <c r="S19" s="2" t="s">
        <v>129</v>
      </c>
    </row>
    <row r="20" customFormat="false" ht="23.85" hidden="false" customHeight="false" outlineLevel="0" collapsed="false">
      <c r="A20" s="2" t="s">
        <v>130</v>
      </c>
      <c r="B20" s="2" t="s">
        <v>131</v>
      </c>
      <c r="C20" s="2" t="s">
        <v>52</v>
      </c>
      <c r="D20" s="2" t="s">
        <v>79</v>
      </c>
      <c r="E20" s="2" t="s">
        <v>68</v>
      </c>
      <c r="F20" s="2" t="s">
        <v>68</v>
      </c>
      <c r="G20" s="2" t="n">
        <v>1960</v>
      </c>
      <c r="H20" s="2"/>
      <c r="I20" s="2" t="n">
        <v>1981</v>
      </c>
      <c r="J20" s="2" t="s">
        <v>69</v>
      </c>
      <c r="K20" s="2"/>
      <c r="L20" s="2" t="s">
        <v>70</v>
      </c>
      <c r="M20" s="2" t="s">
        <v>46</v>
      </c>
      <c r="N20" s="2" t="s">
        <v>47</v>
      </c>
      <c r="O20" s="2" t="s">
        <v>48</v>
      </c>
      <c r="P20" s="2" t="n">
        <v>2</v>
      </c>
      <c r="Q20" s="2" t="n">
        <v>0.0039</v>
      </c>
      <c r="R20" s="2" t="s">
        <v>132</v>
      </c>
      <c r="S20" s="2"/>
    </row>
    <row r="21" customFormat="false" ht="15" hidden="false" customHeight="false" outlineLevel="0" collapsed="false">
      <c r="A21" s="2" t="s">
        <v>133</v>
      </c>
      <c r="B21" s="2" t="s">
        <v>134</v>
      </c>
      <c r="C21" s="2" t="s">
        <v>52</v>
      </c>
      <c r="D21" s="2" t="s">
        <v>79</v>
      </c>
      <c r="E21" s="2" t="s">
        <v>43</v>
      </c>
      <c r="F21" s="2" t="s">
        <v>43</v>
      </c>
      <c r="G21" s="2"/>
      <c r="H21" s="2"/>
      <c r="I21" s="2" t="n">
        <v>1981</v>
      </c>
      <c r="J21" s="2" t="s">
        <v>135</v>
      </c>
      <c r="K21" s="2"/>
      <c r="L21" s="2" t="s">
        <v>70</v>
      </c>
      <c r="M21" s="2" t="s">
        <v>46</v>
      </c>
      <c r="N21" s="2" t="s">
        <v>47</v>
      </c>
      <c r="O21" s="2" t="s">
        <v>48</v>
      </c>
      <c r="P21" s="2" t="n">
        <v>1</v>
      </c>
      <c r="Q21" s="2" t="n">
        <v>0</v>
      </c>
      <c r="R21" s="2" t="s">
        <v>136</v>
      </c>
      <c r="S21" s="2"/>
    </row>
    <row r="22" customFormat="false" ht="23.85" hidden="false" customHeight="false" outlineLevel="0" collapsed="false">
      <c r="A22" s="2" t="s">
        <v>137</v>
      </c>
      <c r="B22" s="2" t="s">
        <v>138</v>
      </c>
      <c r="C22" s="2" t="s">
        <v>41</v>
      </c>
      <c r="D22" s="2" t="s">
        <v>79</v>
      </c>
      <c r="E22" s="2" t="s">
        <v>139</v>
      </c>
      <c r="F22" s="2" t="s">
        <v>139</v>
      </c>
      <c r="G22" s="2" t="n">
        <v>1981</v>
      </c>
      <c r="H22" s="2"/>
      <c r="I22" s="2" t="n">
        <v>1981</v>
      </c>
      <c r="J22" s="2" t="s">
        <v>140</v>
      </c>
      <c r="K22" s="2"/>
      <c r="L22" s="2" t="s">
        <v>70</v>
      </c>
      <c r="M22" s="2" t="s">
        <v>46</v>
      </c>
      <c r="N22" s="2" t="s">
        <v>47</v>
      </c>
      <c r="O22" s="2" t="s">
        <v>48</v>
      </c>
      <c r="P22" s="2" t="n">
        <v>2</v>
      </c>
      <c r="Q22" s="2" t="n">
        <v>0.0239</v>
      </c>
      <c r="R22" s="2" t="s">
        <v>141</v>
      </c>
      <c r="S22" s="2"/>
    </row>
    <row r="23" customFormat="false" ht="23.85" hidden="false" customHeight="false" outlineLevel="0" collapsed="false">
      <c r="A23" s="2" t="s">
        <v>142</v>
      </c>
      <c r="B23" s="2" t="s">
        <v>143</v>
      </c>
      <c r="C23" s="2" t="s">
        <v>41</v>
      </c>
      <c r="D23" s="2" t="s">
        <v>79</v>
      </c>
      <c r="E23" s="2" t="s">
        <v>144</v>
      </c>
      <c r="F23" s="2" t="s">
        <v>144</v>
      </c>
      <c r="G23" s="2" t="n">
        <v>1981</v>
      </c>
      <c r="H23" s="2"/>
      <c r="I23" s="2" t="n">
        <v>1981</v>
      </c>
      <c r="J23" s="2" t="s">
        <v>98</v>
      </c>
      <c r="K23" s="2"/>
      <c r="L23" s="2" t="s">
        <v>145</v>
      </c>
      <c r="M23" s="2" t="s">
        <v>46</v>
      </c>
      <c r="N23" s="2" t="s">
        <v>47</v>
      </c>
      <c r="O23" s="2" t="s">
        <v>48</v>
      </c>
      <c r="P23" s="2" t="n">
        <v>1</v>
      </c>
      <c r="Q23" s="2" t="n">
        <v>0</v>
      </c>
      <c r="R23" s="2" t="s">
        <v>146</v>
      </c>
      <c r="S23" s="2"/>
    </row>
    <row r="24" customFormat="false" ht="23.85" hidden="false" customHeight="false" outlineLevel="0" collapsed="false">
      <c r="A24" s="2" t="s">
        <v>147</v>
      </c>
      <c r="B24" s="2" t="s">
        <v>148</v>
      </c>
      <c r="C24" s="2" t="s">
        <v>41</v>
      </c>
      <c r="D24" s="2" t="s">
        <v>79</v>
      </c>
      <c r="E24" s="2" t="s">
        <v>43</v>
      </c>
      <c r="F24" s="2" t="s">
        <v>43</v>
      </c>
      <c r="G24" s="2" t="n">
        <v>1981</v>
      </c>
      <c r="H24" s="2" t="n">
        <v>1986</v>
      </c>
      <c r="I24" s="2" t="n">
        <v>1981</v>
      </c>
      <c r="J24" s="2" t="s">
        <v>98</v>
      </c>
      <c r="K24" s="2"/>
      <c r="L24" s="2" t="s">
        <v>149</v>
      </c>
      <c r="M24" s="2" t="s">
        <v>46</v>
      </c>
      <c r="N24" s="2" t="s">
        <v>47</v>
      </c>
      <c r="O24" s="2" t="s">
        <v>48</v>
      </c>
      <c r="P24" s="2" t="n">
        <v>1</v>
      </c>
      <c r="Q24" s="2" t="n">
        <v>0</v>
      </c>
      <c r="R24" s="2" t="s">
        <v>150</v>
      </c>
      <c r="S24" s="2"/>
    </row>
    <row r="25" customFormat="false" ht="15" hidden="false" customHeight="false" outlineLevel="0" collapsed="false">
      <c r="A25" s="2" t="s">
        <v>151</v>
      </c>
      <c r="B25" s="2" t="s">
        <v>152</v>
      </c>
      <c r="C25" s="2" t="s">
        <v>52</v>
      </c>
      <c r="D25" s="2" t="s">
        <v>79</v>
      </c>
      <c r="E25" s="2" t="s">
        <v>43</v>
      </c>
      <c r="F25" s="2" t="s">
        <v>43</v>
      </c>
      <c r="G25" s="2"/>
      <c r="H25" s="2"/>
      <c r="I25" s="2" t="n">
        <v>1982</v>
      </c>
      <c r="J25" s="2" t="s">
        <v>69</v>
      </c>
      <c r="K25" s="2"/>
      <c r="L25" s="2" t="s">
        <v>70</v>
      </c>
      <c r="M25" s="2" t="s">
        <v>46</v>
      </c>
      <c r="N25" s="2" t="s">
        <v>47</v>
      </c>
      <c r="O25" s="2" t="s">
        <v>48</v>
      </c>
      <c r="P25" s="2" t="n">
        <v>1</v>
      </c>
      <c r="Q25" s="2" t="n">
        <v>0</v>
      </c>
      <c r="R25" s="2" t="s">
        <v>153</v>
      </c>
      <c r="S25" s="2"/>
    </row>
    <row r="26" customFormat="false" ht="23.85" hidden="false" customHeight="false" outlineLevel="0" collapsed="false">
      <c r="A26" s="2" t="s">
        <v>154</v>
      </c>
      <c r="B26" s="2" t="s">
        <v>155</v>
      </c>
      <c r="C26" s="2" t="s">
        <v>41</v>
      </c>
      <c r="D26" s="2" t="s">
        <v>79</v>
      </c>
      <c r="E26" s="2" t="s">
        <v>139</v>
      </c>
      <c r="F26" s="2" t="s">
        <v>139</v>
      </c>
      <c r="G26" s="2" t="n">
        <v>1982</v>
      </c>
      <c r="H26" s="2" t="n">
        <v>1987</v>
      </c>
      <c r="I26" s="2" t="n">
        <v>1982</v>
      </c>
      <c r="J26" s="2" t="s">
        <v>156</v>
      </c>
      <c r="K26" s="2"/>
      <c r="L26" s="2" t="s">
        <v>157</v>
      </c>
      <c r="M26" s="2" t="s">
        <v>46</v>
      </c>
      <c r="N26" s="2" t="s">
        <v>47</v>
      </c>
      <c r="O26" s="2" t="s">
        <v>48</v>
      </c>
      <c r="P26" s="2" t="n">
        <v>4</v>
      </c>
      <c r="Q26" s="2" t="n">
        <v>0.0303</v>
      </c>
      <c r="R26" s="2" t="s">
        <v>158</v>
      </c>
      <c r="S26" s="2"/>
    </row>
    <row r="27" customFormat="false" ht="23.85" hidden="false" customHeight="false" outlineLevel="0" collapsed="false">
      <c r="A27" s="2" t="s">
        <v>159</v>
      </c>
      <c r="B27" s="2" t="s">
        <v>160</v>
      </c>
      <c r="C27" s="2" t="s">
        <v>52</v>
      </c>
      <c r="D27" s="2" t="s">
        <v>79</v>
      </c>
      <c r="E27" s="2" t="s">
        <v>139</v>
      </c>
      <c r="F27" s="2" t="s">
        <v>139</v>
      </c>
      <c r="G27" s="2"/>
      <c r="H27" s="2"/>
      <c r="I27" s="2" t="n">
        <v>1982</v>
      </c>
      <c r="J27" s="2" t="s">
        <v>161</v>
      </c>
      <c r="K27" s="2"/>
      <c r="L27" s="2" t="s">
        <v>70</v>
      </c>
      <c r="M27" s="2" t="s">
        <v>46</v>
      </c>
      <c r="N27" s="2" t="s">
        <v>47</v>
      </c>
      <c r="O27" s="2" t="s">
        <v>48</v>
      </c>
      <c r="P27" s="2" t="n">
        <v>4</v>
      </c>
      <c r="Q27" s="2" t="n">
        <v>0.0103</v>
      </c>
      <c r="R27" s="2" t="s">
        <v>162</v>
      </c>
      <c r="S27" s="2"/>
    </row>
    <row r="28" customFormat="false" ht="15" hidden="false" customHeight="false" outlineLevel="0" collapsed="false">
      <c r="A28" s="2" t="s">
        <v>163</v>
      </c>
      <c r="B28" s="2" t="s">
        <v>164</v>
      </c>
      <c r="C28" s="2" t="s">
        <v>41</v>
      </c>
      <c r="D28" s="2" t="s">
        <v>79</v>
      </c>
      <c r="E28" s="2" t="s">
        <v>68</v>
      </c>
      <c r="F28" s="2" t="s">
        <v>68</v>
      </c>
      <c r="G28" s="2" t="n">
        <v>1982</v>
      </c>
      <c r="H28" s="2"/>
      <c r="I28" s="2" t="n">
        <v>1982</v>
      </c>
      <c r="J28" s="2" t="s">
        <v>98</v>
      </c>
      <c r="K28" s="2"/>
      <c r="L28" s="2" t="s">
        <v>165</v>
      </c>
      <c r="M28" s="2" t="s">
        <v>46</v>
      </c>
      <c r="N28" s="2" t="s">
        <v>47</v>
      </c>
      <c r="O28" s="2" t="s">
        <v>48</v>
      </c>
      <c r="P28" s="2" t="n">
        <v>0</v>
      </c>
      <c r="Q28" s="2" t="n">
        <v>0</v>
      </c>
      <c r="R28" s="2" t="s">
        <v>166</v>
      </c>
      <c r="S28" s="2"/>
    </row>
    <row r="29" customFormat="false" ht="23.85" hidden="false" customHeight="false" outlineLevel="0" collapsed="false">
      <c r="A29" s="2" t="s">
        <v>167</v>
      </c>
      <c r="B29" s="2" t="s">
        <v>168</v>
      </c>
      <c r="C29" s="2" t="s">
        <v>52</v>
      </c>
      <c r="D29" s="2" t="s">
        <v>79</v>
      </c>
      <c r="E29" s="2" t="s">
        <v>139</v>
      </c>
      <c r="F29" s="2" t="s">
        <v>139</v>
      </c>
      <c r="G29" s="2"/>
      <c r="H29" s="2"/>
      <c r="I29" s="2" t="n">
        <v>1982</v>
      </c>
      <c r="J29" s="2" t="s">
        <v>69</v>
      </c>
      <c r="K29" s="2"/>
      <c r="L29" s="2" t="s">
        <v>70</v>
      </c>
      <c r="M29" s="2" t="s">
        <v>46</v>
      </c>
      <c r="N29" s="2" t="s">
        <v>47</v>
      </c>
      <c r="O29" s="2" t="s">
        <v>48</v>
      </c>
      <c r="P29" s="2" t="n">
        <v>4</v>
      </c>
      <c r="Q29" s="2" t="n">
        <v>0.0074</v>
      </c>
      <c r="R29" s="2" t="s">
        <v>169</v>
      </c>
      <c r="S29" s="2"/>
    </row>
    <row r="30" customFormat="false" ht="23.85" hidden="false" customHeight="false" outlineLevel="0" collapsed="false">
      <c r="A30" s="2" t="s">
        <v>170</v>
      </c>
      <c r="B30" s="2" t="s">
        <v>171</v>
      </c>
      <c r="C30" s="2" t="s">
        <v>41</v>
      </c>
      <c r="D30" s="2" t="s">
        <v>79</v>
      </c>
      <c r="E30" s="2" t="s">
        <v>68</v>
      </c>
      <c r="F30" s="2" t="s">
        <v>68</v>
      </c>
      <c r="G30" s="2" t="n">
        <v>1982</v>
      </c>
      <c r="H30" s="2"/>
      <c r="I30" s="2" t="n">
        <v>1982</v>
      </c>
      <c r="J30" s="2" t="s">
        <v>172</v>
      </c>
      <c r="K30" s="2"/>
      <c r="L30" s="2" t="s">
        <v>173</v>
      </c>
      <c r="M30" s="2" t="s">
        <v>46</v>
      </c>
      <c r="N30" s="2" t="s">
        <v>47</v>
      </c>
      <c r="O30" s="2" t="s">
        <v>48</v>
      </c>
      <c r="P30" s="2" t="n">
        <v>1</v>
      </c>
      <c r="Q30" s="2" t="n">
        <v>0</v>
      </c>
      <c r="R30" s="2" t="s">
        <v>174</v>
      </c>
      <c r="S30" s="2"/>
    </row>
    <row r="31" customFormat="false" ht="23.85" hidden="false" customHeight="false" outlineLevel="0" collapsed="false">
      <c r="A31" s="2" t="s">
        <v>175</v>
      </c>
      <c r="B31" s="2" t="s">
        <v>176</v>
      </c>
      <c r="C31" s="2" t="s">
        <v>41</v>
      </c>
      <c r="D31" s="2" t="s">
        <v>79</v>
      </c>
      <c r="E31" s="2" t="s">
        <v>43</v>
      </c>
      <c r="F31" s="2" t="s">
        <v>43</v>
      </c>
      <c r="G31" s="2" t="n">
        <v>1982</v>
      </c>
      <c r="H31" s="2"/>
      <c r="I31" s="2" t="n">
        <v>1982</v>
      </c>
      <c r="J31" s="2" t="s">
        <v>177</v>
      </c>
      <c r="K31" s="2"/>
      <c r="L31" s="2" t="s">
        <v>178</v>
      </c>
      <c r="M31" s="2" t="s">
        <v>46</v>
      </c>
      <c r="N31" s="2" t="s">
        <v>47</v>
      </c>
      <c r="O31" s="2" t="s">
        <v>48</v>
      </c>
      <c r="P31" s="2" t="n">
        <v>4</v>
      </c>
      <c r="Q31" s="2" t="n">
        <v>0.0153</v>
      </c>
      <c r="R31" s="2" t="s">
        <v>179</v>
      </c>
      <c r="S31" s="2"/>
    </row>
    <row r="32" customFormat="false" ht="46.25" hidden="false" customHeight="false" outlineLevel="0" collapsed="false">
      <c r="A32" s="2" t="s">
        <v>180</v>
      </c>
      <c r="B32" s="2" t="s">
        <v>181</v>
      </c>
      <c r="C32" s="2" t="s">
        <v>41</v>
      </c>
      <c r="D32" s="2" t="s">
        <v>79</v>
      </c>
      <c r="E32" s="2" t="s">
        <v>43</v>
      </c>
      <c r="F32" s="2" t="s">
        <v>43</v>
      </c>
      <c r="G32" s="2" t="n">
        <v>1982</v>
      </c>
      <c r="H32" s="2"/>
      <c r="I32" s="2" t="n">
        <v>1982</v>
      </c>
      <c r="J32" s="2" t="s">
        <v>177</v>
      </c>
      <c r="K32" s="2"/>
      <c r="L32" s="2" t="s">
        <v>182</v>
      </c>
      <c r="M32" s="2" t="s">
        <v>46</v>
      </c>
      <c r="N32" s="2" t="s">
        <v>47</v>
      </c>
      <c r="O32" s="2" t="s">
        <v>48</v>
      </c>
      <c r="P32" s="2" t="n">
        <v>3</v>
      </c>
      <c r="Q32" s="2" t="n">
        <v>0.0076</v>
      </c>
      <c r="R32" s="2" t="s">
        <v>183</v>
      </c>
      <c r="S32" s="2" t="s">
        <v>184</v>
      </c>
    </row>
    <row r="33" customFormat="false" ht="23.85" hidden="false" customHeight="false" outlineLevel="0" collapsed="false">
      <c r="A33" s="2" t="s">
        <v>185</v>
      </c>
      <c r="B33" s="2" t="s">
        <v>186</v>
      </c>
      <c r="C33" s="2" t="s">
        <v>41</v>
      </c>
      <c r="D33" s="2" t="s">
        <v>79</v>
      </c>
      <c r="E33" s="2" t="s">
        <v>43</v>
      </c>
      <c r="F33" s="2" t="s">
        <v>43</v>
      </c>
      <c r="G33" s="2" t="n">
        <v>1983</v>
      </c>
      <c r="H33" s="2" t="n">
        <v>1992</v>
      </c>
      <c r="I33" s="2" t="n">
        <v>1983</v>
      </c>
      <c r="J33" s="2" t="s">
        <v>98</v>
      </c>
      <c r="K33" s="2"/>
      <c r="L33" s="2" t="s">
        <v>187</v>
      </c>
      <c r="M33" s="2" t="s">
        <v>46</v>
      </c>
      <c r="N33" s="2" t="s">
        <v>47</v>
      </c>
      <c r="O33" s="2" t="s">
        <v>48</v>
      </c>
      <c r="P33" s="2" t="n">
        <v>1</v>
      </c>
      <c r="Q33" s="2" t="n">
        <v>0</v>
      </c>
      <c r="R33" s="2" t="s">
        <v>188</v>
      </c>
      <c r="S33" s="2"/>
    </row>
    <row r="34" customFormat="false" ht="15" hidden="false" customHeight="false" outlineLevel="0" collapsed="false">
      <c r="A34" s="2" t="s">
        <v>189</v>
      </c>
      <c r="B34" s="2" t="s">
        <v>190</v>
      </c>
      <c r="C34" s="2" t="s">
        <v>41</v>
      </c>
      <c r="D34" s="2" t="s">
        <v>79</v>
      </c>
      <c r="E34" s="2" t="s">
        <v>144</v>
      </c>
      <c r="F34" s="2" t="s">
        <v>144</v>
      </c>
      <c r="G34" s="2" t="n">
        <v>1983</v>
      </c>
      <c r="H34" s="2"/>
      <c r="I34" s="2" t="n">
        <v>1983</v>
      </c>
      <c r="J34" s="2" t="s">
        <v>191</v>
      </c>
      <c r="K34" s="2"/>
      <c r="L34" s="2" t="s">
        <v>192</v>
      </c>
      <c r="M34" s="2" t="s">
        <v>46</v>
      </c>
      <c r="N34" s="2" t="s">
        <v>47</v>
      </c>
      <c r="O34" s="2" t="s">
        <v>48</v>
      </c>
      <c r="P34" s="2" t="n">
        <v>0</v>
      </c>
      <c r="Q34" s="2" t="n">
        <v>0</v>
      </c>
      <c r="R34" s="2" t="s">
        <v>193</v>
      </c>
      <c r="S34" s="2"/>
    </row>
    <row r="35" customFormat="false" ht="23.85" hidden="false" customHeight="false" outlineLevel="0" collapsed="false">
      <c r="A35" s="2" t="s">
        <v>194</v>
      </c>
      <c r="B35" s="2" t="s">
        <v>195</v>
      </c>
      <c r="C35" s="2" t="s">
        <v>41</v>
      </c>
      <c r="D35" s="2" t="s">
        <v>79</v>
      </c>
      <c r="E35" s="2" t="s">
        <v>43</v>
      </c>
      <c r="F35" s="2" t="s">
        <v>43</v>
      </c>
      <c r="G35" s="2" t="n">
        <v>1983</v>
      </c>
      <c r="H35" s="2"/>
      <c r="I35" s="2" t="n">
        <v>1983</v>
      </c>
      <c r="J35" s="2" t="s">
        <v>196</v>
      </c>
      <c r="K35" s="2"/>
      <c r="L35" s="2" t="s">
        <v>197</v>
      </c>
      <c r="M35" s="2" t="s">
        <v>46</v>
      </c>
      <c r="N35" s="2" t="s">
        <v>47</v>
      </c>
      <c r="O35" s="2" t="s">
        <v>48</v>
      </c>
      <c r="P35" s="2" t="n">
        <v>2</v>
      </c>
      <c r="Q35" s="2" t="n">
        <v>0.0054</v>
      </c>
      <c r="R35" s="2" t="s">
        <v>198</v>
      </c>
      <c r="S35" s="2"/>
    </row>
    <row r="36" customFormat="false" ht="23.85" hidden="false" customHeight="false" outlineLevel="0" collapsed="false">
      <c r="A36" s="2" t="s">
        <v>199</v>
      </c>
      <c r="B36" s="2" t="s">
        <v>200</v>
      </c>
      <c r="C36" s="2" t="s">
        <v>52</v>
      </c>
      <c r="D36" s="2" t="s">
        <v>79</v>
      </c>
      <c r="E36" s="2" t="s">
        <v>43</v>
      </c>
      <c r="F36" s="2" t="s">
        <v>43</v>
      </c>
      <c r="G36" s="2"/>
      <c r="H36" s="2"/>
      <c r="I36" s="2" t="n">
        <v>1984</v>
      </c>
      <c r="J36" s="2" t="s">
        <v>69</v>
      </c>
      <c r="K36" s="2"/>
      <c r="L36" s="2" t="s">
        <v>70</v>
      </c>
      <c r="M36" s="2" t="s">
        <v>46</v>
      </c>
      <c r="N36" s="2" t="s">
        <v>47</v>
      </c>
      <c r="O36" s="2" t="s">
        <v>48</v>
      </c>
      <c r="P36" s="2" t="n">
        <v>3</v>
      </c>
      <c r="Q36" s="2" t="n">
        <v>0.001</v>
      </c>
      <c r="R36" s="2" t="s">
        <v>201</v>
      </c>
      <c r="S36" s="2"/>
    </row>
    <row r="37" customFormat="false" ht="35.05" hidden="false" customHeight="false" outlineLevel="0" collapsed="false">
      <c r="A37" s="2" t="s">
        <v>202</v>
      </c>
      <c r="B37" s="2" t="s">
        <v>203</v>
      </c>
      <c r="C37" s="2" t="s">
        <v>41</v>
      </c>
      <c r="D37" s="2" t="s">
        <v>79</v>
      </c>
      <c r="E37" s="2" t="s">
        <v>204</v>
      </c>
      <c r="F37" s="2" t="s">
        <v>43</v>
      </c>
      <c r="G37" s="2" t="n">
        <v>1984</v>
      </c>
      <c r="H37" s="2" t="n">
        <v>1990</v>
      </c>
      <c r="I37" s="2" t="n">
        <v>1984</v>
      </c>
      <c r="J37" s="2" t="s">
        <v>98</v>
      </c>
      <c r="K37" s="2"/>
      <c r="L37" s="2" t="s">
        <v>205</v>
      </c>
      <c r="M37" s="2" t="s">
        <v>46</v>
      </c>
      <c r="N37" s="2" t="s">
        <v>47</v>
      </c>
      <c r="O37" s="2" t="s">
        <v>48</v>
      </c>
      <c r="P37" s="2" t="n">
        <v>3</v>
      </c>
      <c r="Q37" s="2" t="n">
        <v>0.0061</v>
      </c>
      <c r="R37" s="2" t="s">
        <v>206</v>
      </c>
      <c r="S37" s="2"/>
    </row>
    <row r="38" customFormat="false" ht="23.85" hidden="false" customHeight="false" outlineLevel="0" collapsed="false">
      <c r="A38" s="2" t="s">
        <v>207</v>
      </c>
      <c r="B38" s="2" t="s">
        <v>208</v>
      </c>
      <c r="C38" s="2" t="s">
        <v>41</v>
      </c>
      <c r="D38" s="2" t="s">
        <v>79</v>
      </c>
      <c r="E38" s="2" t="s">
        <v>209</v>
      </c>
      <c r="F38" s="2" t="s">
        <v>139</v>
      </c>
      <c r="G38" s="2" t="n">
        <v>1987</v>
      </c>
      <c r="H38" s="2" t="n">
        <v>1990</v>
      </c>
      <c r="I38" s="2" t="n">
        <v>1987</v>
      </c>
      <c r="J38" s="2" t="s">
        <v>98</v>
      </c>
      <c r="K38" s="2"/>
      <c r="L38" s="2" t="s">
        <v>210</v>
      </c>
      <c r="M38" s="2" t="s">
        <v>46</v>
      </c>
      <c r="N38" s="2" t="s">
        <v>47</v>
      </c>
      <c r="O38" s="2" t="s">
        <v>48</v>
      </c>
      <c r="P38" s="2" t="n">
        <v>4</v>
      </c>
      <c r="Q38" s="2" t="n">
        <v>0.0067</v>
      </c>
      <c r="R38" s="2" t="s">
        <v>211</v>
      </c>
      <c r="S38" s="2"/>
    </row>
    <row r="39" customFormat="false" ht="23.85" hidden="false" customHeight="false" outlineLevel="0" collapsed="false">
      <c r="A39" s="2" t="s">
        <v>212</v>
      </c>
      <c r="B39" s="2" t="s">
        <v>213</v>
      </c>
      <c r="C39" s="2" t="s">
        <v>52</v>
      </c>
      <c r="D39" s="2" t="s">
        <v>79</v>
      </c>
      <c r="E39" s="2" t="s">
        <v>214</v>
      </c>
      <c r="F39" s="2"/>
      <c r="G39" s="2" t="n">
        <v>1950</v>
      </c>
      <c r="H39" s="2"/>
      <c r="I39" s="2" t="n">
        <v>1987</v>
      </c>
      <c r="J39" s="2" t="s">
        <v>135</v>
      </c>
      <c r="K39" s="2"/>
      <c r="L39" s="2" t="s">
        <v>70</v>
      </c>
      <c r="M39" s="2" t="s">
        <v>46</v>
      </c>
      <c r="N39" s="2" t="s">
        <v>47</v>
      </c>
      <c r="O39" s="2" t="s">
        <v>48</v>
      </c>
      <c r="P39" s="2" t="n">
        <v>1</v>
      </c>
      <c r="Q39" s="2" t="n">
        <v>0</v>
      </c>
      <c r="R39" s="2" t="s">
        <v>215</v>
      </c>
      <c r="S39" s="2"/>
    </row>
    <row r="40" customFormat="false" ht="23.85" hidden="false" customHeight="false" outlineLevel="0" collapsed="false">
      <c r="A40" s="2" t="s">
        <v>216</v>
      </c>
      <c r="B40" s="2" t="s">
        <v>217</v>
      </c>
      <c r="C40" s="2" t="s">
        <v>52</v>
      </c>
      <c r="D40" s="2" t="s">
        <v>79</v>
      </c>
      <c r="E40" s="2" t="s">
        <v>218</v>
      </c>
      <c r="F40" s="2"/>
      <c r="G40" s="2" t="n">
        <v>1959</v>
      </c>
      <c r="H40" s="2"/>
      <c r="I40" s="2" t="n">
        <v>1988</v>
      </c>
      <c r="J40" s="2" t="s">
        <v>69</v>
      </c>
      <c r="K40" s="2"/>
      <c r="L40" s="2" t="s">
        <v>70</v>
      </c>
      <c r="M40" s="2" t="s">
        <v>46</v>
      </c>
      <c r="N40" s="2" t="s">
        <v>47</v>
      </c>
      <c r="O40" s="2" t="s">
        <v>48</v>
      </c>
      <c r="P40" s="2" t="n">
        <v>2</v>
      </c>
      <c r="Q40" s="2" t="n">
        <v>0.0016</v>
      </c>
      <c r="R40" s="2" t="s">
        <v>219</v>
      </c>
      <c r="S40" s="2"/>
    </row>
    <row r="41" customFormat="false" ht="15" hidden="false" customHeight="false" outlineLevel="0" collapsed="false">
      <c r="A41" s="2" t="s">
        <v>220</v>
      </c>
      <c r="B41" s="2" t="s">
        <v>221</v>
      </c>
      <c r="C41" s="2" t="s">
        <v>41</v>
      </c>
      <c r="D41" s="2" t="s">
        <v>79</v>
      </c>
      <c r="E41" s="2" t="s">
        <v>43</v>
      </c>
      <c r="F41" s="2" t="s">
        <v>43</v>
      </c>
      <c r="G41" s="2" t="n">
        <v>1989</v>
      </c>
      <c r="H41" s="2" t="n">
        <v>1997</v>
      </c>
      <c r="I41" s="2" t="n">
        <v>1989</v>
      </c>
      <c r="J41" s="2" t="s">
        <v>222</v>
      </c>
      <c r="K41" s="2"/>
      <c r="L41" s="2" t="s">
        <v>223</v>
      </c>
      <c r="M41" s="2" t="s">
        <v>46</v>
      </c>
      <c r="N41" s="2" t="s">
        <v>47</v>
      </c>
      <c r="O41" s="2" t="s">
        <v>48</v>
      </c>
      <c r="P41" s="2" t="n">
        <v>3</v>
      </c>
      <c r="Q41" s="2" t="n">
        <v>0.0064</v>
      </c>
      <c r="R41" s="2" t="s">
        <v>224</v>
      </c>
      <c r="S41" s="2"/>
    </row>
    <row r="42" customFormat="false" ht="23.85" hidden="false" customHeight="false" outlineLevel="0" collapsed="false">
      <c r="A42" s="2" t="s">
        <v>225</v>
      </c>
      <c r="B42" s="2" t="s">
        <v>226</v>
      </c>
      <c r="C42" s="2" t="s">
        <v>52</v>
      </c>
      <c r="D42" s="2" t="s">
        <v>227</v>
      </c>
      <c r="E42" s="2" t="s">
        <v>68</v>
      </c>
      <c r="F42" s="2" t="s">
        <v>68</v>
      </c>
      <c r="G42" s="2"/>
      <c r="H42" s="2"/>
      <c r="I42" s="2" t="n">
        <v>1980</v>
      </c>
      <c r="J42" s="2" t="s">
        <v>80</v>
      </c>
      <c r="K42" s="2"/>
      <c r="L42" s="2" t="s">
        <v>228</v>
      </c>
      <c r="M42" s="2" t="s">
        <v>46</v>
      </c>
      <c r="N42" s="2" t="s">
        <v>47</v>
      </c>
      <c r="O42" s="2" t="s">
        <v>48</v>
      </c>
      <c r="P42" s="2" t="n">
        <v>2</v>
      </c>
      <c r="Q42" s="2" t="n">
        <v>0</v>
      </c>
      <c r="R42" s="2" t="s">
        <v>229</v>
      </c>
      <c r="S42" s="2"/>
    </row>
    <row r="43" customFormat="false" ht="35.05" hidden="false" customHeight="false" outlineLevel="0" collapsed="false">
      <c r="A43" s="2" t="s">
        <v>230</v>
      </c>
      <c r="B43" s="2" t="s">
        <v>231</v>
      </c>
      <c r="C43" s="2" t="s">
        <v>41</v>
      </c>
      <c r="D43" s="2" t="s">
        <v>227</v>
      </c>
      <c r="E43" s="2" t="s">
        <v>232</v>
      </c>
      <c r="F43" s="2" t="s">
        <v>233</v>
      </c>
      <c r="G43" s="2" t="n">
        <v>1981</v>
      </c>
      <c r="H43" s="2" t="n">
        <v>1987</v>
      </c>
      <c r="I43" s="2" t="n">
        <v>1981</v>
      </c>
      <c r="J43" s="2" t="s">
        <v>98</v>
      </c>
      <c r="K43" s="2"/>
      <c r="L43" s="2" t="s">
        <v>234</v>
      </c>
      <c r="M43" s="2" t="s">
        <v>46</v>
      </c>
      <c r="N43" s="2" t="s">
        <v>47</v>
      </c>
      <c r="O43" s="2" t="s">
        <v>48</v>
      </c>
      <c r="P43" s="2" t="n">
        <v>2</v>
      </c>
      <c r="Q43" s="2" t="n">
        <v>0</v>
      </c>
      <c r="R43" s="2" t="s">
        <v>235</v>
      </c>
      <c r="S43" s="2"/>
    </row>
    <row r="44" customFormat="false" ht="35.05" hidden="false" customHeight="false" outlineLevel="0" collapsed="false">
      <c r="A44" s="2" t="s">
        <v>236</v>
      </c>
      <c r="B44" s="2" t="s">
        <v>237</v>
      </c>
      <c r="C44" s="2" t="s">
        <v>41</v>
      </c>
      <c r="D44" s="2" t="s">
        <v>227</v>
      </c>
      <c r="E44" s="2" t="s">
        <v>238</v>
      </c>
      <c r="F44" s="2" t="s">
        <v>239</v>
      </c>
      <c r="G44" s="2" t="n">
        <v>1982</v>
      </c>
      <c r="H44" s="2"/>
      <c r="I44" s="2" t="n">
        <v>1982</v>
      </c>
      <c r="J44" s="2" t="s">
        <v>240</v>
      </c>
      <c r="K44" s="2"/>
      <c r="L44" s="2" t="s">
        <v>241</v>
      </c>
      <c r="M44" s="2" t="s">
        <v>46</v>
      </c>
      <c r="N44" s="2" t="s">
        <v>47</v>
      </c>
      <c r="O44" s="2" t="s">
        <v>48</v>
      </c>
      <c r="P44" s="2" t="n">
        <v>8</v>
      </c>
      <c r="Q44" s="2" t="n">
        <v>0.0334</v>
      </c>
      <c r="R44" s="2" t="s">
        <v>242</v>
      </c>
      <c r="S44" s="2" t="s">
        <v>243</v>
      </c>
    </row>
    <row r="45" customFormat="false" ht="23.85" hidden="false" customHeight="false" outlineLevel="0" collapsed="false">
      <c r="A45" s="2" t="s">
        <v>244</v>
      </c>
      <c r="B45" s="2" t="s">
        <v>245</v>
      </c>
      <c r="C45" s="2" t="s">
        <v>52</v>
      </c>
      <c r="D45" s="2" t="s">
        <v>227</v>
      </c>
      <c r="E45" s="2" t="s">
        <v>238</v>
      </c>
      <c r="F45" s="2" t="s">
        <v>239</v>
      </c>
      <c r="G45" s="2" t="n">
        <v>1965</v>
      </c>
      <c r="H45" s="2"/>
      <c r="I45" s="2" t="n">
        <v>1982</v>
      </c>
      <c r="J45" s="2" t="s">
        <v>246</v>
      </c>
      <c r="K45" s="2"/>
      <c r="L45" s="2" t="s">
        <v>70</v>
      </c>
      <c r="M45" s="2" t="s">
        <v>46</v>
      </c>
      <c r="N45" s="2" t="s">
        <v>47</v>
      </c>
      <c r="O45" s="2" t="s">
        <v>48</v>
      </c>
      <c r="P45" s="2" t="n">
        <v>2</v>
      </c>
      <c r="Q45" s="2" t="n">
        <v>0</v>
      </c>
      <c r="R45" s="2" t="s">
        <v>247</v>
      </c>
      <c r="S45" s="2"/>
    </row>
    <row r="46" customFormat="false" ht="23.85" hidden="false" customHeight="false" outlineLevel="0" collapsed="false">
      <c r="A46" s="2" t="s">
        <v>248</v>
      </c>
      <c r="B46" s="2" t="s">
        <v>249</v>
      </c>
      <c r="C46" s="2" t="s">
        <v>41</v>
      </c>
      <c r="D46" s="2" t="s">
        <v>227</v>
      </c>
      <c r="E46" s="2" t="s">
        <v>250</v>
      </c>
      <c r="F46" s="2"/>
      <c r="G46" s="2" t="n">
        <v>1983</v>
      </c>
      <c r="H46" s="2"/>
      <c r="I46" s="2" t="n">
        <v>1983</v>
      </c>
      <c r="J46" s="2" t="s">
        <v>251</v>
      </c>
      <c r="K46" s="2"/>
      <c r="L46" s="2" t="s">
        <v>70</v>
      </c>
      <c r="M46" s="2" t="s">
        <v>46</v>
      </c>
      <c r="N46" s="2" t="s">
        <v>47</v>
      </c>
      <c r="O46" s="2" t="s">
        <v>48</v>
      </c>
      <c r="P46" s="2" t="n">
        <v>1</v>
      </c>
      <c r="Q46" s="2" t="n">
        <v>0</v>
      </c>
      <c r="R46" s="2" t="s">
        <v>252</v>
      </c>
      <c r="S46" s="2"/>
    </row>
    <row r="47" customFormat="false" ht="23.85" hidden="false" customHeight="false" outlineLevel="0" collapsed="false">
      <c r="A47" s="2" t="s">
        <v>253</v>
      </c>
      <c r="B47" s="2" t="s">
        <v>254</v>
      </c>
      <c r="C47" s="2" t="s">
        <v>41</v>
      </c>
      <c r="D47" s="2" t="s">
        <v>227</v>
      </c>
      <c r="E47" s="2" t="s">
        <v>112</v>
      </c>
      <c r="F47" s="2" t="s">
        <v>112</v>
      </c>
      <c r="G47" s="2" t="n">
        <v>1983</v>
      </c>
      <c r="H47" s="2"/>
      <c r="I47" s="2" t="n">
        <v>1983</v>
      </c>
      <c r="J47" s="2" t="s">
        <v>255</v>
      </c>
      <c r="K47" s="2"/>
      <c r="L47" s="2" t="s">
        <v>256</v>
      </c>
      <c r="M47" s="2" t="s">
        <v>46</v>
      </c>
      <c r="N47" s="2" t="s">
        <v>47</v>
      </c>
      <c r="O47" s="2" t="s">
        <v>48</v>
      </c>
      <c r="P47" s="2" t="n">
        <v>1</v>
      </c>
      <c r="Q47" s="2" t="n">
        <v>0</v>
      </c>
      <c r="R47" s="2" t="s">
        <v>257</v>
      </c>
      <c r="S47" s="2"/>
    </row>
    <row r="48" customFormat="false" ht="35.05" hidden="false" customHeight="false" outlineLevel="0" collapsed="false">
      <c r="A48" s="2" t="s">
        <v>258</v>
      </c>
      <c r="B48" s="2" t="s">
        <v>259</v>
      </c>
      <c r="C48" s="2" t="s">
        <v>41</v>
      </c>
      <c r="D48" s="2" t="s">
        <v>227</v>
      </c>
      <c r="E48" s="2" t="s">
        <v>43</v>
      </c>
      <c r="F48" s="2" t="s">
        <v>43</v>
      </c>
      <c r="G48" s="2" t="n">
        <v>1984</v>
      </c>
      <c r="H48" s="2"/>
      <c r="I48" s="2" t="n">
        <v>1984</v>
      </c>
      <c r="J48" s="2" t="s">
        <v>260</v>
      </c>
      <c r="K48" s="2"/>
      <c r="L48" s="2" t="s">
        <v>261</v>
      </c>
      <c r="M48" s="2" t="s">
        <v>46</v>
      </c>
      <c r="N48" s="2" t="s">
        <v>47</v>
      </c>
      <c r="O48" s="2" t="s">
        <v>48</v>
      </c>
      <c r="P48" s="2" t="n">
        <v>5</v>
      </c>
      <c r="Q48" s="2" t="n">
        <v>0.0227</v>
      </c>
      <c r="R48" s="2" t="s">
        <v>262</v>
      </c>
      <c r="S48" s="2"/>
    </row>
    <row r="49" customFormat="false" ht="15" hidden="false" customHeight="false" outlineLevel="0" collapsed="false">
      <c r="A49" s="2" t="s">
        <v>263</v>
      </c>
      <c r="B49" s="2" t="s">
        <v>264</v>
      </c>
      <c r="C49" s="2" t="s">
        <v>52</v>
      </c>
      <c r="D49" s="2" t="s">
        <v>227</v>
      </c>
      <c r="E49" s="2" t="s">
        <v>43</v>
      </c>
      <c r="F49" s="2" t="s">
        <v>43</v>
      </c>
      <c r="G49" s="2"/>
      <c r="H49" s="2"/>
      <c r="I49" s="2" t="n">
        <v>1984</v>
      </c>
      <c r="J49" s="2" t="s">
        <v>69</v>
      </c>
      <c r="K49" s="2"/>
      <c r="L49" s="2" t="s">
        <v>70</v>
      </c>
      <c r="M49" s="2" t="s">
        <v>46</v>
      </c>
      <c r="N49" s="2" t="s">
        <v>47</v>
      </c>
      <c r="O49" s="2" t="s">
        <v>48</v>
      </c>
      <c r="P49" s="2" t="n">
        <v>1</v>
      </c>
      <c r="Q49" s="2" t="n">
        <v>0</v>
      </c>
      <c r="R49" s="2" t="s">
        <v>265</v>
      </c>
      <c r="S49" s="2"/>
    </row>
    <row r="50" customFormat="false" ht="15" hidden="false" customHeight="false" outlineLevel="0" collapsed="false">
      <c r="A50" s="2" t="s">
        <v>266</v>
      </c>
      <c r="B50" s="2" t="s">
        <v>267</v>
      </c>
      <c r="C50" s="2" t="s">
        <v>41</v>
      </c>
      <c r="D50" s="2" t="s">
        <v>227</v>
      </c>
      <c r="E50" s="2" t="s">
        <v>68</v>
      </c>
      <c r="F50" s="2" t="s">
        <v>68</v>
      </c>
      <c r="G50" s="2" t="n">
        <v>1985</v>
      </c>
      <c r="H50" s="2"/>
      <c r="I50" s="2" t="n">
        <v>1985</v>
      </c>
      <c r="J50" s="2" t="s">
        <v>268</v>
      </c>
      <c r="K50" s="2"/>
      <c r="L50" s="2" t="s">
        <v>269</v>
      </c>
      <c r="M50" s="2" t="s">
        <v>46</v>
      </c>
      <c r="N50" s="2" t="s">
        <v>47</v>
      </c>
      <c r="O50" s="2" t="s">
        <v>48</v>
      </c>
      <c r="P50" s="2" t="n">
        <v>1</v>
      </c>
      <c r="Q50" s="2" t="n">
        <v>0</v>
      </c>
      <c r="R50" s="2" t="s">
        <v>270</v>
      </c>
      <c r="S50" s="2"/>
    </row>
    <row r="51" customFormat="false" ht="23.85" hidden="false" customHeight="false" outlineLevel="0" collapsed="false">
      <c r="A51" s="2" t="s">
        <v>271</v>
      </c>
      <c r="B51" s="2" t="s">
        <v>272</v>
      </c>
      <c r="C51" s="2" t="s">
        <v>52</v>
      </c>
      <c r="D51" s="2" t="s">
        <v>227</v>
      </c>
      <c r="E51" s="2" t="s">
        <v>68</v>
      </c>
      <c r="F51" s="2" t="s">
        <v>68</v>
      </c>
      <c r="G51" s="2"/>
      <c r="H51" s="2"/>
      <c r="I51" s="2" t="n">
        <v>1985</v>
      </c>
      <c r="J51" s="2" t="s">
        <v>273</v>
      </c>
      <c r="K51" s="2"/>
      <c r="L51" s="2" t="s">
        <v>70</v>
      </c>
      <c r="M51" s="2" t="s">
        <v>46</v>
      </c>
      <c r="N51" s="2" t="s">
        <v>47</v>
      </c>
      <c r="O51" s="2" t="s">
        <v>48</v>
      </c>
      <c r="P51" s="2" t="n">
        <v>3</v>
      </c>
      <c r="Q51" s="2" t="n">
        <v>0.0061</v>
      </c>
      <c r="R51" s="2" t="s">
        <v>274</v>
      </c>
      <c r="S51" s="2"/>
    </row>
    <row r="52" customFormat="false" ht="23.85" hidden="false" customHeight="false" outlineLevel="0" collapsed="false">
      <c r="A52" s="2" t="s">
        <v>275</v>
      </c>
      <c r="B52" s="2" t="s">
        <v>276</v>
      </c>
      <c r="C52" s="2" t="s">
        <v>52</v>
      </c>
      <c r="D52" s="2" t="s">
        <v>227</v>
      </c>
      <c r="E52" s="2" t="s">
        <v>43</v>
      </c>
      <c r="F52" s="2" t="s">
        <v>43</v>
      </c>
      <c r="G52" s="2" t="n">
        <v>1966</v>
      </c>
      <c r="H52" s="2"/>
      <c r="I52" s="2" t="n">
        <v>1985</v>
      </c>
      <c r="J52" s="2" t="s">
        <v>135</v>
      </c>
      <c r="K52" s="2"/>
      <c r="L52" s="2" t="s">
        <v>277</v>
      </c>
      <c r="M52" s="2" t="s">
        <v>46</v>
      </c>
      <c r="N52" s="2" t="s">
        <v>47</v>
      </c>
      <c r="O52" s="2" t="s">
        <v>48</v>
      </c>
      <c r="P52" s="2" t="n">
        <v>2</v>
      </c>
      <c r="Q52" s="2" t="n">
        <v>0.0279</v>
      </c>
      <c r="R52" s="2" t="s">
        <v>278</v>
      </c>
      <c r="S52" s="2"/>
    </row>
    <row r="53" customFormat="false" ht="35.05" hidden="false" customHeight="false" outlineLevel="0" collapsed="false">
      <c r="A53" s="2" t="s">
        <v>279</v>
      </c>
      <c r="B53" s="2" t="s">
        <v>279</v>
      </c>
      <c r="C53" s="2" t="s">
        <v>52</v>
      </c>
      <c r="D53" s="2" t="s">
        <v>227</v>
      </c>
      <c r="E53" s="2" t="s">
        <v>232</v>
      </c>
      <c r="F53" s="2" t="s">
        <v>233</v>
      </c>
      <c r="G53" s="2" t="n">
        <v>1964</v>
      </c>
      <c r="H53" s="2"/>
      <c r="I53" s="2" t="n">
        <v>1986</v>
      </c>
      <c r="J53" s="2" t="s">
        <v>80</v>
      </c>
      <c r="K53" s="2"/>
      <c r="L53" s="2" t="s">
        <v>280</v>
      </c>
      <c r="M53" s="2" t="s">
        <v>46</v>
      </c>
      <c r="N53" s="2" t="s">
        <v>47</v>
      </c>
      <c r="O53" s="2" t="s">
        <v>48</v>
      </c>
      <c r="P53" s="2" t="n">
        <v>2</v>
      </c>
      <c r="Q53" s="2" t="n">
        <v>0</v>
      </c>
      <c r="R53" s="2" t="s">
        <v>281</v>
      </c>
      <c r="S53" s="2"/>
    </row>
    <row r="54" customFormat="false" ht="35.05" hidden="false" customHeight="false" outlineLevel="0" collapsed="false">
      <c r="A54" s="2" t="s">
        <v>282</v>
      </c>
      <c r="B54" s="2" t="s">
        <v>283</v>
      </c>
      <c r="C54" s="2" t="s">
        <v>41</v>
      </c>
      <c r="D54" s="2" t="s">
        <v>227</v>
      </c>
      <c r="E54" s="2" t="s">
        <v>284</v>
      </c>
      <c r="F54" s="2" t="s">
        <v>233</v>
      </c>
      <c r="G54" s="2" t="n">
        <v>1987</v>
      </c>
      <c r="H54" s="2" t="n">
        <v>1994</v>
      </c>
      <c r="I54" s="2" t="n">
        <v>1987</v>
      </c>
      <c r="J54" s="2" t="s">
        <v>285</v>
      </c>
      <c r="K54" s="2"/>
      <c r="L54" s="2" t="s">
        <v>286</v>
      </c>
      <c r="M54" s="2" t="s">
        <v>46</v>
      </c>
      <c r="N54" s="2" t="s">
        <v>47</v>
      </c>
      <c r="O54" s="2" t="s">
        <v>48</v>
      </c>
      <c r="P54" s="2" t="n">
        <v>4</v>
      </c>
      <c r="Q54" s="2" t="n">
        <v>0.0165</v>
      </c>
      <c r="R54" s="2" t="s">
        <v>287</v>
      </c>
      <c r="S54" s="2"/>
    </row>
    <row r="55" customFormat="false" ht="23.85" hidden="false" customHeight="false" outlineLevel="0" collapsed="false">
      <c r="A55" s="2" t="s">
        <v>288</v>
      </c>
      <c r="B55" s="2" t="s">
        <v>289</v>
      </c>
      <c r="C55" s="2" t="s">
        <v>41</v>
      </c>
      <c r="D55" s="2" t="s">
        <v>227</v>
      </c>
      <c r="E55" s="2" t="s">
        <v>290</v>
      </c>
      <c r="F55" s="2"/>
      <c r="G55" s="2" t="n">
        <v>1988</v>
      </c>
      <c r="H55" s="2"/>
      <c r="I55" s="2" t="n">
        <v>1988</v>
      </c>
      <c r="J55" s="2" t="s">
        <v>291</v>
      </c>
      <c r="K55" s="2"/>
      <c r="L55" s="2" t="s">
        <v>70</v>
      </c>
      <c r="M55" s="2" t="s">
        <v>46</v>
      </c>
      <c r="N55" s="2" t="s">
        <v>47</v>
      </c>
      <c r="O55" s="2" t="s">
        <v>48</v>
      </c>
      <c r="P55" s="2" t="n">
        <v>1</v>
      </c>
      <c r="Q55" s="2" t="n">
        <v>0</v>
      </c>
      <c r="R55" s="2" t="s">
        <v>292</v>
      </c>
      <c r="S55" s="2"/>
    </row>
    <row r="56" customFormat="false" ht="15" hidden="false" customHeight="false" outlineLevel="0" collapsed="false">
      <c r="A56" s="2" t="s">
        <v>293</v>
      </c>
      <c r="B56" s="2" t="s">
        <v>294</v>
      </c>
      <c r="C56" s="2" t="s">
        <v>41</v>
      </c>
      <c r="D56" s="2" t="s">
        <v>227</v>
      </c>
      <c r="E56" s="2" t="s">
        <v>43</v>
      </c>
      <c r="F56" s="2" t="s">
        <v>43</v>
      </c>
      <c r="G56" s="2" t="n">
        <v>1988</v>
      </c>
      <c r="H56" s="2"/>
      <c r="I56" s="2" t="n">
        <v>1988</v>
      </c>
      <c r="J56" s="2" t="s">
        <v>196</v>
      </c>
      <c r="K56" s="2"/>
      <c r="L56" s="2" t="s">
        <v>70</v>
      </c>
      <c r="M56" s="2" t="s">
        <v>46</v>
      </c>
      <c r="N56" s="2" t="s">
        <v>47</v>
      </c>
      <c r="O56" s="2" t="s">
        <v>48</v>
      </c>
      <c r="P56" s="2" t="n">
        <v>1</v>
      </c>
      <c r="Q56" s="2" t="n">
        <v>0</v>
      </c>
      <c r="R56" s="2" t="s">
        <v>295</v>
      </c>
      <c r="S56" s="2"/>
    </row>
    <row r="57" customFormat="false" ht="35.05" hidden="false" customHeight="false" outlineLevel="0" collapsed="false">
      <c r="A57" s="2" t="s">
        <v>296</v>
      </c>
      <c r="B57" s="2" t="s">
        <v>297</v>
      </c>
      <c r="C57" s="2" t="s">
        <v>41</v>
      </c>
      <c r="D57" s="2" t="s">
        <v>227</v>
      </c>
      <c r="E57" s="2" t="s">
        <v>284</v>
      </c>
      <c r="F57" s="2" t="s">
        <v>233</v>
      </c>
      <c r="G57" s="2" t="n">
        <v>1989</v>
      </c>
      <c r="H57" s="2"/>
      <c r="I57" s="2" t="n">
        <v>1989</v>
      </c>
      <c r="J57" s="2" t="s">
        <v>285</v>
      </c>
      <c r="K57" s="2"/>
      <c r="L57" s="2" t="s">
        <v>70</v>
      </c>
      <c r="M57" s="2" t="s">
        <v>46</v>
      </c>
      <c r="N57" s="2" t="s">
        <v>47</v>
      </c>
      <c r="O57" s="2" t="s">
        <v>48</v>
      </c>
      <c r="P57" s="2" t="n">
        <v>3</v>
      </c>
      <c r="Q57" s="2" t="n">
        <v>0.0049</v>
      </c>
      <c r="R57" s="2" t="s">
        <v>298</v>
      </c>
      <c r="S57" s="2"/>
    </row>
    <row r="58" customFormat="false" ht="35.05" hidden="false" customHeight="false" outlineLevel="0" collapsed="false">
      <c r="A58" s="2" t="s">
        <v>299</v>
      </c>
      <c r="B58" s="2" t="s">
        <v>300</v>
      </c>
      <c r="C58" s="2" t="s">
        <v>52</v>
      </c>
      <c r="D58" s="2" t="s">
        <v>227</v>
      </c>
      <c r="E58" s="2" t="s">
        <v>284</v>
      </c>
      <c r="F58" s="2" t="s">
        <v>233</v>
      </c>
      <c r="G58" s="2" t="n">
        <v>1969</v>
      </c>
      <c r="H58" s="2"/>
      <c r="I58" s="2" t="n">
        <v>1989</v>
      </c>
      <c r="J58" s="2" t="s">
        <v>301</v>
      </c>
      <c r="K58" s="2"/>
      <c r="L58" s="2" t="s">
        <v>70</v>
      </c>
      <c r="M58" s="2" t="s">
        <v>46</v>
      </c>
      <c r="N58" s="2" t="s">
        <v>47</v>
      </c>
      <c r="O58" s="2" t="s">
        <v>48</v>
      </c>
      <c r="P58" s="2" t="n">
        <v>2</v>
      </c>
      <c r="Q58" s="2" t="n">
        <v>0.0009</v>
      </c>
      <c r="R58" s="2" t="s">
        <v>302</v>
      </c>
      <c r="S58" s="2"/>
    </row>
    <row r="59" customFormat="false" ht="23.85" hidden="false" customHeight="false" outlineLevel="0" collapsed="false">
      <c r="A59" s="2" t="s">
        <v>303</v>
      </c>
      <c r="B59" s="2" t="s">
        <v>304</v>
      </c>
      <c r="C59" s="2" t="s">
        <v>41</v>
      </c>
      <c r="D59" s="2" t="s">
        <v>227</v>
      </c>
      <c r="E59" s="2" t="s">
        <v>68</v>
      </c>
      <c r="F59" s="2" t="s">
        <v>68</v>
      </c>
      <c r="G59" s="2" t="n">
        <v>1991</v>
      </c>
      <c r="H59" s="2"/>
      <c r="I59" s="2" t="n">
        <v>1991</v>
      </c>
      <c r="J59" s="2" t="s">
        <v>305</v>
      </c>
      <c r="K59" s="2"/>
      <c r="L59" s="2" t="s">
        <v>306</v>
      </c>
      <c r="M59" s="2" t="s">
        <v>46</v>
      </c>
      <c r="N59" s="2" t="s">
        <v>47</v>
      </c>
      <c r="O59" s="2" t="s">
        <v>48</v>
      </c>
      <c r="P59" s="2" t="n">
        <v>4</v>
      </c>
      <c r="Q59" s="2" t="n">
        <v>0.0449</v>
      </c>
      <c r="R59" s="2" t="s">
        <v>307</v>
      </c>
      <c r="S59" s="2"/>
    </row>
    <row r="60" customFormat="false" ht="23.85" hidden="false" customHeight="false" outlineLevel="0" collapsed="false">
      <c r="A60" s="2" t="s">
        <v>308</v>
      </c>
      <c r="B60" s="2" t="s">
        <v>309</v>
      </c>
      <c r="C60" s="2" t="s">
        <v>41</v>
      </c>
      <c r="D60" s="2" t="s">
        <v>227</v>
      </c>
      <c r="E60" s="2" t="s">
        <v>43</v>
      </c>
      <c r="F60" s="2" t="s">
        <v>43</v>
      </c>
      <c r="G60" s="2" t="n">
        <v>1992</v>
      </c>
      <c r="H60" s="2" t="n">
        <v>2001</v>
      </c>
      <c r="I60" s="2" t="n">
        <v>1992</v>
      </c>
      <c r="J60" s="2" t="s">
        <v>310</v>
      </c>
      <c r="K60" s="2"/>
      <c r="L60" s="2" t="s">
        <v>311</v>
      </c>
      <c r="M60" s="2" t="s">
        <v>46</v>
      </c>
      <c r="N60" s="2" t="s">
        <v>47</v>
      </c>
      <c r="O60" s="2" t="s">
        <v>48</v>
      </c>
      <c r="P60" s="2" t="n">
        <v>4</v>
      </c>
      <c r="Q60" s="2" t="n">
        <v>0.0444</v>
      </c>
      <c r="R60" s="2" t="s">
        <v>312</v>
      </c>
      <c r="S60" s="2"/>
    </row>
    <row r="61" customFormat="false" ht="23.85" hidden="false" customHeight="false" outlineLevel="0" collapsed="false">
      <c r="A61" s="2" t="s">
        <v>313</v>
      </c>
      <c r="B61" s="2" t="s">
        <v>314</v>
      </c>
      <c r="C61" s="2" t="s">
        <v>52</v>
      </c>
      <c r="D61" s="2" t="s">
        <v>227</v>
      </c>
      <c r="E61" s="2" t="s">
        <v>315</v>
      </c>
      <c r="F61" s="2"/>
      <c r="G61" s="2"/>
      <c r="H61" s="2"/>
      <c r="I61" s="2" t="n">
        <v>1992</v>
      </c>
      <c r="J61" s="2" t="s">
        <v>316</v>
      </c>
      <c r="K61" s="2"/>
      <c r="L61" s="2" t="s">
        <v>70</v>
      </c>
      <c r="M61" s="2" t="s">
        <v>46</v>
      </c>
      <c r="N61" s="2" t="s">
        <v>47</v>
      </c>
      <c r="O61" s="2" t="s">
        <v>48</v>
      </c>
      <c r="P61" s="2" t="n">
        <v>2</v>
      </c>
      <c r="Q61" s="2" t="n">
        <v>0</v>
      </c>
      <c r="R61" s="2" t="s">
        <v>317</v>
      </c>
      <c r="S61" s="2"/>
    </row>
    <row r="62" customFormat="false" ht="23.85" hidden="false" customHeight="false" outlineLevel="0" collapsed="false">
      <c r="A62" s="2" t="s">
        <v>318</v>
      </c>
      <c r="B62" s="2" t="s">
        <v>319</v>
      </c>
      <c r="C62" s="2" t="s">
        <v>52</v>
      </c>
      <c r="D62" s="2" t="s">
        <v>227</v>
      </c>
      <c r="E62" s="2" t="s">
        <v>112</v>
      </c>
      <c r="F62" s="2" t="s">
        <v>112</v>
      </c>
      <c r="G62" s="2"/>
      <c r="H62" s="2"/>
      <c r="I62" s="2" t="n">
        <v>1995</v>
      </c>
      <c r="J62" s="2" t="s">
        <v>69</v>
      </c>
      <c r="K62" s="2"/>
      <c r="L62" s="2" t="s">
        <v>70</v>
      </c>
      <c r="M62" s="2" t="s">
        <v>46</v>
      </c>
      <c r="N62" s="2" t="s">
        <v>47</v>
      </c>
      <c r="O62" s="2" t="s">
        <v>48</v>
      </c>
      <c r="P62" s="2" t="n">
        <v>4</v>
      </c>
      <c r="Q62" s="2" t="n">
        <v>0.0071</v>
      </c>
      <c r="R62" s="2" t="s">
        <v>320</v>
      </c>
      <c r="S62" s="2"/>
    </row>
    <row r="63" customFormat="false" ht="15" hidden="false" customHeight="false" outlineLevel="0" collapsed="false">
      <c r="A63" s="2" t="s">
        <v>321</v>
      </c>
      <c r="B63" s="2" t="s">
        <v>322</v>
      </c>
      <c r="C63" s="2" t="s">
        <v>41</v>
      </c>
      <c r="D63" s="2" t="s">
        <v>227</v>
      </c>
      <c r="E63" s="2" t="s">
        <v>68</v>
      </c>
      <c r="F63" s="2" t="s">
        <v>68</v>
      </c>
      <c r="G63" s="2" t="n">
        <v>1995</v>
      </c>
      <c r="H63" s="2" t="n">
        <v>1997</v>
      </c>
      <c r="I63" s="2" t="n">
        <v>1995</v>
      </c>
      <c r="J63" s="2" t="s">
        <v>255</v>
      </c>
      <c r="K63" s="2"/>
      <c r="L63" s="2" t="s">
        <v>223</v>
      </c>
      <c r="M63" s="2" t="s">
        <v>46</v>
      </c>
      <c r="N63" s="2" t="s">
        <v>47</v>
      </c>
      <c r="O63" s="2" t="s">
        <v>323</v>
      </c>
      <c r="P63" s="2" t="n">
        <v>2</v>
      </c>
      <c r="Q63" s="2" t="n">
        <v>0</v>
      </c>
      <c r="R63" s="2" t="s">
        <v>324</v>
      </c>
      <c r="S63" s="2"/>
    </row>
    <row r="64" customFormat="false" ht="35.05" hidden="false" customHeight="false" outlineLevel="0" collapsed="false">
      <c r="A64" s="2" t="s">
        <v>325</v>
      </c>
      <c r="B64" s="2" t="s">
        <v>326</v>
      </c>
      <c r="C64" s="2" t="s">
        <v>41</v>
      </c>
      <c r="D64" s="2" t="s">
        <v>227</v>
      </c>
      <c r="E64" s="2" t="s">
        <v>327</v>
      </c>
      <c r="F64" s="2" t="s">
        <v>43</v>
      </c>
      <c r="G64" s="2" t="n">
        <v>1997</v>
      </c>
      <c r="H64" s="2"/>
      <c r="I64" s="2" t="n">
        <v>1997</v>
      </c>
      <c r="J64" s="2" t="s">
        <v>328</v>
      </c>
      <c r="K64" s="2"/>
      <c r="L64" s="2" t="s">
        <v>70</v>
      </c>
      <c r="M64" s="2" t="s">
        <v>46</v>
      </c>
      <c r="N64" s="2" t="s">
        <v>126</v>
      </c>
      <c r="O64" s="2" t="s">
        <v>329</v>
      </c>
      <c r="P64" s="2" t="n">
        <v>8</v>
      </c>
      <c r="Q64" s="2" t="n">
        <v>0.0414</v>
      </c>
      <c r="R64" s="2" t="s">
        <v>330</v>
      </c>
      <c r="S64" s="2" t="s">
        <v>331</v>
      </c>
    </row>
    <row r="65" customFormat="false" ht="23.85" hidden="false" customHeight="false" outlineLevel="0" collapsed="false">
      <c r="A65" s="2" t="s">
        <v>332</v>
      </c>
      <c r="B65" s="2" t="s">
        <v>333</v>
      </c>
      <c r="C65" s="2" t="s">
        <v>41</v>
      </c>
      <c r="D65" s="2" t="s">
        <v>227</v>
      </c>
      <c r="E65" s="2" t="s">
        <v>334</v>
      </c>
      <c r="F65" s="2"/>
      <c r="G65" s="2" t="n">
        <v>1997</v>
      </c>
      <c r="H65" s="2"/>
      <c r="I65" s="2" t="n">
        <v>1997</v>
      </c>
      <c r="J65" s="2" t="s">
        <v>335</v>
      </c>
      <c r="K65" s="2"/>
      <c r="L65" s="2" t="s">
        <v>336</v>
      </c>
      <c r="M65" s="2" t="s">
        <v>46</v>
      </c>
      <c r="N65" s="2" t="s">
        <v>47</v>
      </c>
      <c r="O65" s="2" t="s">
        <v>48</v>
      </c>
      <c r="P65" s="2" t="n">
        <v>2</v>
      </c>
      <c r="Q65" s="2" t="n">
        <v>0.0061</v>
      </c>
      <c r="R65" s="2" t="s">
        <v>337</v>
      </c>
      <c r="S65" s="2"/>
    </row>
    <row r="66" customFormat="false" ht="23.85" hidden="false" customHeight="false" outlineLevel="0" collapsed="false">
      <c r="A66" s="2" t="s">
        <v>338</v>
      </c>
      <c r="B66" s="2" t="s">
        <v>339</v>
      </c>
      <c r="C66" s="2" t="s">
        <v>41</v>
      </c>
      <c r="D66" s="2" t="s">
        <v>227</v>
      </c>
      <c r="E66" s="2" t="s">
        <v>43</v>
      </c>
      <c r="F66" s="2" t="s">
        <v>43</v>
      </c>
      <c r="G66" s="2" t="n">
        <v>1999</v>
      </c>
      <c r="H66" s="2"/>
      <c r="I66" s="2" t="n">
        <v>1999</v>
      </c>
      <c r="J66" s="2" t="s">
        <v>340</v>
      </c>
      <c r="K66" s="2"/>
      <c r="L66" s="2" t="s">
        <v>341</v>
      </c>
      <c r="M66" s="2" t="s">
        <v>46</v>
      </c>
      <c r="N66" s="2" t="s">
        <v>47</v>
      </c>
      <c r="O66" s="2" t="s">
        <v>48</v>
      </c>
      <c r="P66" s="2" t="n">
        <v>1</v>
      </c>
      <c r="Q66" s="2" t="n">
        <v>0</v>
      </c>
      <c r="R66" s="2" t="s">
        <v>342</v>
      </c>
      <c r="S66" s="2"/>
    </row>
    <row r="67" customFormat="false" ht="23.85" hidden="false" customHeight="false" outlineLevel="0" collapsed="false">
      <c r="A67" s="2" t="s">
        <v>343</v>
      </c>
      <c r="B67" s="2" t="s">
        <v>344</v>
      </c>
      <c r="C67" s="2" t="s">
        <v>41</v>
      </c>
      <c r="D67" s="2" t="s">
        <v>227</v>
      </c>
      <c r="E67" s="2" t="s">
        <v>345</v>
      </c>
      <c r="F67" s="2"/>
      <c r="G67" s="2" t="n">
        <v>2000</v>
      </c>
      <c r="H67" s="2"/>
      <c r="I67" s="2" t="n">
        <v>2000</v>
      </c>
      <c r="J67" s="2" t="s">
        <v>346</v>
      </c>
      <c r="K67" s="2"/>
      <c r="L67" s="2" t="s">
        <v>70</v>
      </c>
      <c r="M67" s="2" t="s">
        <v>46</v>
      </c>
      <c r="N67" s="2" t="s">
        <v>47</v>
      </c>
      <c r="O67" s="2" t="s">
        <v>48</v>
      </c>
      <c r="P67" s="2" t="n">
        <v>0</v>
      </c>
      <c r="Q67" s="2" t="n">
        <v>0</v>
      </c>
      <c r="R67" s="2" t="s">
        <v>347</v>
      </c>
      <c r="S67" s="2"/>
    </row>
    <row r="68" customFormat="false" ht="23.85" hidden="false" customHeight="false" outlineLevel="0" collapsed="false">
      <c r="A68" s="2" t="s">
        <v>348</v>
      </c>
      <c r="B68" s="2" t="s">
        <v>349</v>
      </c>
      <c r="C68" s="2" t="s">
        <v>41</v>
      </c>
      <c r="D68" s="2" t="s">
        <v>227</v>
      </c>
      <c r="E68" s="2" t="s">
        <v>43</v>
      </c>
      <c r="F68" s="2" t="s">
        <v>43</v>
      </c>
      <c r="G68" s="2" t="n">
        <v>2002</v>
      </c>
      <c r="H68" s="2"/>
      <c r="I68" s="2" t="n">
        <v>2002</v>
      </c>
      <c r="J68" s="2" t="s">
        <v>350</v>
      </c>
      <c r="K68" s="2"/>
      <c r="L68" s="2" t="s">
        <v>70</v>
      </c>
      <c r="M68" s="2" t="s">
        <v>46</v>
      </c>
      <c r="N68" s="2" t="s">
        <v>47</v>
      </c>
      <c r="O68" s="2" t="s">
        <v>48</v>
      </c>
      <c r="P68" s="2" t="n">
        <v>5</v>
      </c>
      <c r="Q68" s="2" t="n">
        <v>0.03</v>
      </c>
      <c r="R68" s="2" t="s">
        <v>351</v>
      </c>
      <c r="S68" s="2"/>
    </row>
    <row r="69" customFormat="false" ht="35.05" hidden="false" customHeight="false" outlineLevel="0" collapsed="false">
      <c r="A69" s="2" t="s">
        <v>352</v>
      </c>
      <c r="B69" s="2" t="s">
        <v>353</v>
      </c>
      <c r="C69" s="2" t="s">
        <v>41</v>
      </c>
      <c r="D69" s="2" t="s">
        <v>227</v>
      </c>
      <c r="E69" s="2" t="s">
        <v>284</v>
      </c>
      <c r="F69" s="2" t="s">
        <v>233</v>
      </c>
      <c r="G69" s="2" t="n">
        <v>2002</v>
      </c>
      <c r="H69" s="2"/>
      <c r="I69" s="2" t="n">
        <v>2002</v>
      </c>
      <c r="J69" s="2" t="s">
        <v>335</v>
      </c>
      <c r="K69" s="2"/>
      <c r="L69" s="2" t="s">
        <v>70</v>
      </c>
      <c r="M69" s="2" t="s">
        <v>46</v>
      </c>
      <c r="N69" s="2" t="s">
        <v>47</v>
      </c>
      <c r="O69" s="2" t="s">
        <v>48</v>
      </c>
      <c r="P69" s="2" t="n">
        <v>2</v>
      </c>
      <c r="Q69" s="2" t="n">
        <v>0.0118</v>
      </c>
      <c r="R69" s="2" t="s">
        <v>354</v>
      </c>
      <c r="S69" s="2"/>
    </row>
    <row r="70" customFormat="false" ht="15" hidden="false" customHeight="false" outlineLevel="0" collapsed="false">
      <c r="A70" s="2" t="s">
        <v>355</v>
      </c>
      <c r="B70" s="2" t="s">
        <v>356</v>
      </c>
      <c r="C70" s="2" t="s">
        <v>41</v>
      </c>
      <c r="D70" s="2" t="s">
        <v>227</v>
      </c>
      <c r="E70" s="2" t="s">
        <v>43</v>
      </c>
      <c r="F70" s="2" t="s">
        <v>43</v>
      </c>
      <c r="G70" s="2" t="n">
        <v>2003</v>
      </c>
      <c r="H70" s="2"/>
      <c r="I70" s="2" t="n">
        <v>2003</v>
      </c>
      <c r="J70" s="2" t="s">
        <v>357</v>
      </c>
      <c r="K70" s="2"/>
      <c r="L70" s="2" t="s">
        <v>70</v>
      </c>
      <c r="M70" s="2" t="s">
        <v>46</v>
      </c>
      <c r="N70" s="2" t="s">
        <v>47</v>
      </c>
      <c r="O70" s="2" t="s">
        <v>48</v>
      </c>
      <c r="P70" s="2" t="n">
        <v>2</v>
      </c>
      <c r="Q70" s="2" t="n">
        <v>0</v>
      </c>
      <c r="R70" s="2" t="s">
        <v>358</v>
      </c>
      <c r="S70" s="2"/>
    </row>
    <row r="71" customFormat="false" ht="15" hidden="false" customHeight="false" outlineLevel="0" collapsed="false">
      <c r="A71" s="2" t="s">
        <v>359</v>
      </c>
      <c r="B71" s="2" t="s">
        <v>360</v>
      </c>
      <c r="C71" s="2" t="s">
        <v>41</v>
      </c>
      <c r="D71" s="2" t="s">
        <v>227</v>
      </c>
      <c r="E71" s="2" t="s">
        <v>239</v>
      </c>
      <c r="F71" s="2" t="s">
        <v>239</v>
      </c>
      <c r="G71" s="2" t="n">
        <v>2003</v>
      </c>
      <c r="H71" s="2"/>
      <c r="I71" s="2" t="n">
        <v>2003</v>
      </c>
      <c r="J71" s="2" t="s">
        <v>361</v>
      </c>
      <c r="K71" s="2"/>
      <c r="L71" s="2" t="s">
        <v>362</v>
      </c>
      <c r="M71" s="2" t="s">
        <v>46</v>
      </c>
      <c r="N71" s="2" t="s">
        <v>47</v>
      </c>
      <c r="O71" s="2" t="s">
        <v>48</v>
      </c>
      <c r="P71" s="2" t="n">
        <v>0</v>
      </c>
      <c r="Q71" s="2" t="n">
        <v>0</v>
      </c>
      <c r="R71" s="2" t="s">
        <v>363</v>
      </c>
      <c r="S71" s="2"/>
    </row>
    <row r="72" customFormat="false" ht="23.85" hidden="false" customHeight="false" outlineLevel="0" collapsed="false">
      <c r="A72" s="2" t="s">
        <v>364</v>
      </c>
      <c r="B72" s="2" t="s">
        <v>365</v>
      </c>
      <c r="C72" s="2" t="s">
        <v>41</v>
      </c>
      <c r="D72" s="2" t="s">
        <v>227</v>
      </c>
      <c r="E72" s="2" t="s">
        <v>144</v>
      </c>
      <c r="F72" s="2" t="s">
        <v>144</v>
      </c>
      <c r="G72" s="2" t="n">
        <v>2004</v>
      </c>
      <c r="H72" s="2"/>
      <c r="I72" s="2" t="n">
        <v>2004</v>
      </c>
      <c r="J72" s="2" t="s">
        <v>366</v>
      </c>
      <c r="K72" s="2"/>
      <c r="L72" s="2" t="s">
        <v>70</v>
      </c>
      <c r="M72" s="2" t="s">
        <v>46</v>
      </c>
      <c r="N72" s="2" t="s">
        <v>47</v>
      </c>
      <c r="O72" s="2" t="s">
        <v>48</v>
      </c>
      <c r="P72" s="2" t="n">
        <v>3</v>
      </c>
      <c r="Q72" s="2" t="n">
        <v>0.0086</v>
      </c>
      <c r="R72" s="2" t="s">
        <v>367</v>
      </c>
      <c r="S72" s="2"/>
    </row>
    <row r="73" customFormat="false" ht="15" hidden="false" customHeight="false" outlineLevel="0" collapsed="false">
      <c r="A73" s="2" t="s">
        <v>368</v>
      </c>
      <c r="B73" s="2" t="s">
        <v>369</v>
      </c>
      <c r="C73" s="2" t="s">
        <v>41</v>
      </c>
      <c r="D73" s="2" t="s">
        <v>227</v>
      </c>
      <c r="E73" s="2" t="s">
        <v>144</v>
      </c>
      <c r="F73" s="2" t="s">
        <v>144</v>
      </c>
      <c r="G73" s="2" t="n">
        <v>2006</v>
      </c>
      <c r="H73" s="2"/>
      <c r="I73" s="2" t="n">
        <v>2006</v>
      </c>
      <c r="J73" s="2" t="s">
        <v>346</v>
      </c>
      <c r="K73" s="2"/>
      <c r="L73" s="2" t="s">
        <v>370</v>
      </c>
      <c r="M73" s="2" t="s">
        <v>46</v>
      </c>
      <c r="N73" s="2" t="s">
        <v>47</v>
      </c>
      <c r="O73" s="2" t="s">
        <v>323</v>
      </c>
      <c r="P73" s="2" t="n">
        <v>1</v>
      </c>
      <c r="Q73" s="2" t="n">
        <v>0</v>
      </c>
      <c r="R73" s="2" t="s">
        <v>371</v>
      </c>
      <c r="S73" s="2"/>
    </row>
    <row r="74" customFormat="false" ht="23.85" hidden="false" customHeight="false" outlineLevel="0" collapsed="false">
      <c r="A74" s="2" t="s">
        <v>372</v>
      </c>
      <c r="B74" s="2" t="s">
        <v>373</v>
      </c>
      <c r="C74" s="2" t="s">
        <v>41</v>
      </c>
      <c r="D74" s="2" t="s">
        <v>227</v>
      </c>
      <c r="E74" s="2" t="s">
        <v>43</v>
      </c>
      <c r="F74" s="2" t="s">
        <v>43</v>
      </c>
      <c r="G74" s="2" t="n">
        <v>2009</v>
      </c>
      <c r="H74" s="2"/>
      <c r="I74" s="2" t="n">
        <v>2009</v>
      </c>
      <c r="J74" s="2" t="s">
        <v>374</v>
      </c>
      <c r="K74" s="2"/>
      <c r="L74" s="2" t="s">
        <v>70</v>
      </c>
      <c r="M74" s="2" t="s">
        <v>46</v>
      </c>
      <c r="N74" s="2" t="s">
        <v>47</v>
      </c>
      <c r="O74" s="2" t="s">
        <v>48</v>
      </c>
      <c r="P74" s="2" t="n">
        <v>2</v>
      </c>
      <c r="Q74" s="2" t="n">
        <v>0.0013</v>
      </c>
      <c r="R74" s="2" t="s">
        <v>375</v>
      </c>
      <c r="S74" s="2"/>
    </row>
    <row r="75" customFormat="false" ht="15" hidden="false" customHeight="false" outlineLevel="0" collapsed="false">
      <c r="A75" s="2" t="s">
        <v>376</v>
      </c>
      <c r="B75" s="2" t="s">
        <v>377</v>
      </c>
      <c r="C75" s="2" t="s">
        <v>41</v>
      </c>
      <c r="D75" s="2" t="s">
        <v>227</v>
      </c>
      <c r="E75" s="2" t="s">
        <v>43</v>
      </c>
      <c r="F75" s="2" t="s">
        <v>43</v>
      </c>
      <c r="G75" s="2" t="n">
        <v>2013</v>
      </c>
      <c r="H75" s="2"/>
      <c r="I75" s="2" t="n">
        <v>2013</v>
      </c>
      <c r="J75" s="2" t="s">
        <v>378</v>
      </c>
      <c r="K75" s="2"/>
      <c r="L75" s="2" t="s">
        <v>70</v>
      </c>
      <c r="M75" s="2" t="s">
        <v>46</v>
      </c>
      <c r="N75" s="2" t="s">
        <v>47</v>
      </c>
      <c r="O75" s="2" t="s">
        <v>48</v>
      </c>
      <c r="P75" s="2" t="n">
        <v>1</v>
      </c>
      <c r="Q75" s="2" t="n">
        <v>0</v>
      </c>
      <c r="R75" s="2" t="s">
        <v>379</v>
      </c>
      <c r="S75" s="2"/>
    </row>
    <row r="76" customFormat="false" ht="15" hidden="false" customHeight="false" outlineLevel="0" collapsed="false">
      <c r="A76" s="2" t="s">
        <v>380</v>
      </c>
      <c r="B76" s="2" t="s">
        <v>381</v>
      </c>
      <c r="C76" s="2" t="s">
        <v>41</v>
      </c>
      <c r="D76" s="2" t="s">
        <v>227</v>
      </c>
      <c r="E76" s="2" t="s">
        <v>68</v>
      </c>
      <c r="F76" s="2" t="s">
        <v>68</v>
      </c>
      <c r="G76" s="2" t="n">
        <v>2015</v>
      </c>
      <c r="H76" s="2"/>
      <c r="I76" s="2" t="n">
        <v>2015</v>
      </c>
      <c r="J76" s="2" t="s">
        <v>382</v>
      </c>
      <c r="K76" s="2"/>
      <c r="L76" s="2" t="s">
        <v>70</v>
      </c>
      <c r="M76" s="2" t="s">
        <v>46</v>
      </c>
      <c r="N76" s="2" t="s">
        <v>47</v>
      </c>
      <c r="O76" s="2" t="s">
        <v>48</v>
      </c>
      <c r="P76" s="2" t="n">
        <v>1</v>
      </c>
      <c r="Q76" s="2" t="n">
        <v>0</v>
      </c>
      <c r="R76" s="2" t="s">
        <v>383</v>
      </c>
      <c r="S76" s="2"/>
    </row>
    <row r="77" customFormat="false" ht="23.85" hidden="false" customHeight="false" outlineLevel="0" collapsed="false">
      <c r="A77" s="2" t="s">
        <v>384</v>
      </c>
      <c r="B77" s="2" t="s">
        <v>385</v>
      </c>
      <c r="C77" s="2" t="s">
        <v>41</v>
      </c>
      <c r="D77" s="2" t="s">
        <v>386</v>
      </c>
      <c r="E77" s="2" t="s">
        <v>43</v>
      </c>
      <c r="F77" s="2" t="s">
        <v>43</v>
      </c>
      <c r="G77" s="2" t="n">
        <v>1981</v>
      </c>
      <c r="H77" s="2"/>
      <c r="I77" s="2" t="n">
        <v>1981</v>
      </c>
      <c r="J77" s="2" t="s">
        <v>387</v>
      </c>
      <c r="K77" s="2"/>
      <c r="L77" s="2" t="s">
        <v>70</v>
      </c>
      <c r="M77" s="2" t="s">
        <v>46</v>
      </c>
      <c r="N77" s="2" t="s">
        <v>47</v>
      </c>
      <c r="O77" s="2" t="s">
        <v>388</v>
      </c>
      <c r="P77" s="2" t="n">
        <v>1</v>
      </c>
      <c r="Q77" s="2" t="n">
        <v>0</v>
      </c>
      <c r="R77" s="2" t="s">
        <v>389</v>
      </c>
      <c r="S77" s="2"/>
    </row>
    <row r="78" customFormat="false" ht="23.85" hidden="false" customHeight="false" outlineLevel="0" collapsed="false">
      <c r="A78" s="2" t="s">
        <v>390</v>
      </c>
      <c r="B78" s="2" t="s">
        <v>391</v>
      </c>
      <c r="C78" s="2" t="s">
        <v>41</v>
      </c>
      <c r="D78" s="2" t="s">
        <v>386</v>
      </c>
      <c r="E78" s="2" t="s">
        <v>144</v>
      </c>
      <c r="F78" s="2" t="s">
        <v>144</v>
      </c>
      <c r="G78" s="2" t="n">
        <v>1982</v>
      </c>
      <c r="H78" s="2"/>
      <c r="I78" s="2" t="n">
        <v>1982</v>
      </c>
      <c r="J78" s="2" t="s">
        <v>387</v>
      </c>
      <c r="K78" s="2"/>
      <c r="L78" s="2" t="s">
        <v>70</v>
      </c>
      <c r="M78" s="2" t="s">
        <v>46</v>
      </c>
      <c r="N78" s="2" t="s">
        <v>47</v>
      </c>
      <c r="O78" s="2" t="s">
        <v>388</v>
      </c>
      <c r="P78" s="2" t="n">
        <v>4</v>
      </c>
      <c r="Q78" s="2" t="n">
        <v>0.0319</v>
      </c>
      <c r="R78" s="2" t="s">
        <v>392</v>
      </c>
      <c r="S78" s="2"/>
    </row>
    <row r="79" customFormat="false" ht="23.85" hidden="false" customHeight="false" outlineLevel="0" collapsed="false">
      <c r="A79" s="2" t="s">
        <v>393</v>
      </c>
      <c r="B79" s="2" t="s">
        <v>394</v>
      </c>
      <c r="C79" s="2" t="s">
        <v>41</v>
      </c>
      <c r="D79" s="2" t="s">
        <v>386</v>
      </c>
      <c r="E79" s="2" t="s">
        <v>68</v>
      </c>
      <c r="F79" s="2" t="s">
        <v>68</v>
      </c>
      <c r="G79" s="2" t="n">
        <v>1983</v>
      </c>
      <c r="H79" s="2"/>
      <c r="I79" s="2" t="n">
        <v>1983</v>
      </c>
      <c r="J79" s="2" t="s">
        <v>395</v>
      </c>
      <c r="K79" s="2"/>
      <c r="L79" s="2" t="s">
        <v>396</v>
      </c>
      <c r="M79" s="2" t="s">
        <v>46</v>
      </c>
      <c r="N79" s="2" t="s">
        <v>47</v>
      </c>
      <c r="O79" s="2" t="s">
        <v>388</v>
      </c>
      <c r="P79" s="2" t="n">
        <v>2</v>
      </c>
      <c r="Q79" s="2" t="n">
        <v>0.0036</v>
      </c>
      <c r="R79" s="2" t="s">
        <v>397</v>
      </c>
      <c r="S79" s="2"/>
    </row>
    <row r="80" customFormat="false" ht="23.85" hidden="false" customHeight="false" outlineLevel="0" collapsed="false">
      <c r="A80" s="2" t="s">
        <v>398</v>
      </c>
      <c r="B80" s="2" t="s">
        <v>399</v>
      </c>
      <c r="C80" s="2" t="s">
        <v>41</v>
      </c>
      <c r="D80" s="2" t="s">
        <v>386</v>
      </c>
      <c r="E80" s="2" t="s">
        <v>400</v>
      </c>
      <c r="F80" s="2" t="s">
        <v>239</v>
      </c>
      <c r="G80" s="2" t="n">
        <v>1983</v>
      </c>
      <c r="H80" s="2"/>
      <c r="I80" s="2" t="n">
        <v>1983</v>
      </c>
      <c r="J80" s="2" t="s">
        <v>387</v>
      </c>
      <c r="K80" s="2"/>
      <c r="L80" s="2" t="s">
        <v>401</v>
      </c>
      <c r="M80" s="2" t="s">
        <v>46</v>
      </c>
      <c r="N80" s="2" t="s">
        <v>47</v>
      </c>
      <c r="O80" s="2" t="s">
        <v>388</v>
      </c>
      <c r="P80" s="2" t="n">
        <v>2</v>
      </c>
      <c r="Q80" s="2" t="n">
        <v>0</v>
      </c>
      <c r="R80" s="2" t="s">
        <v>402</v>
      </c>
      <c r="S80" s="2"/>
    </row>
    <row r="81" customFormat="false" ht="23.85" hidden="false" customHeight="false" outlineLevel="0" collapsed="false">
      <c r="A81" s="2" t="s">
        <v>403</v>
      </c>
      <c r="B81" s="2" t="s">
        <v>404</v>
      </c>
      <c r="C81" s="2" t="s">
        <v>52</v>
      </c>
      <c r="D81" s="2" t="s">
        <v>386</v>
      </c>
      <c r="E81" s="2" t="s">
        <v>405</v>
      </c>
      <c r="F81" s="2" t="s">
        <v>406</v>
      </c>
      <c r="G81" s="2"/>
      <c r="H81" s="2"/>
      <c r="I81" s="2" t="n">
        <v>1983</v>
      </c>
      <c r="J81" s="2" t="s">
        <v>407</v>
      </c>
      <c r="K81" s="2"/>
      <c r="L81" s="2" t="s">
        <v>70</v>
      </c>
      <c r="M81" s="2" t="s">
        <v>46</v>
      </c>
      <c r="N81" s="2" t="s">
        <v>47</v>
      </c>
      <c r="O81" s="2" t="s">
        <v>48</v>
      </c>
      <c r="P81" s="2" t="n">
        <v>3</v>
      </c>
      <c r="Q81" s="2" t="n">
        <v>0.0121</v>
      </c>
      <c r="R81" s="2" t="s">
        <v>408</v>
      </c>
      <c r="S81" s="2"/>
    </row>
    <row r="82" customFormat="false" ht="23.85" hidden="false" customHeight="false" outlineLevel="0" collapsed="false">
      <c r="A82" s="2" t="s">
        <v>409</v>
      </c>
      <c r="B82" s="2" t="s">
        <v>410</v>
      </c>
      <c r="C82" s="2" t="s">
        <v>41</v>
      </c>
      <c r="D82" s="2" t="s">
        <v>386</v>
      </c>
      <c r="E82" s="2" t="s">
        <v>68</v>
      </c>
      <c r="F82" s="2" t="s">
        <v>68</v>
      </c>
      <c r="G82" s="2" t="n">
        <v>1983</v>
      </c>
      <c r="H82" s="2"/>
      <c r="I82" s="2" t="n">
        <v>1983</v>
      </c>
      <c r="J82" s="2" t="s">
        <v>411</v>
      </c>
      <c r="K82" s="2"/>
      <c r="L82" s="2" t="s">
        <v>70</v>
      </c>
      <c r="M82" s="2" t="s">
        <v>46</v>
      </c>
      <c r="N82" s="2" t="s">
        <v>47</v>
      </c>
      <c r="O82" s="2" t="s">
        <v>388</v>
      </c>
      <c r="P82" s="2" t="n">
        <v>2</v>
      </c>
      <c r="Q82" s="2" t="n">
        <v>0.0061</v>
      </c>
      <c r="R82" s="2" t="s">
        <v>412</v>
      </c>
      <c r="S82" s="2"/>
    </row>
    <row r="83" customFormat="false" ht="23.85" hidden="false" customHeight="false" outlineLevel="0" collapsed="false">
      <c r="A83" s="2" t="s">
        <v>413</v>
      </c>
      <c r="B83" s="2" t="s">
        <v>414</v>
      </c>
      <c r="C83" s="2" t="s">
        <v>41</v>
      </c>
      <c r="D83" s="2" t="s">
        <v>386</v>
      </c>
      <c r="E83" s="2" t="s">
        <v>405</v>
      </c>
      <c r="F83" s="2" t="s">
        <v>406</v>
      </c>
      <c r="G83" s="2" t="n">
        <v>1983</v>
      </c>
      <c r="H83" s="2"/>
      <c r="I83" s="2" t="n">
        <v>1983</v>
      </c>
      <c r="J83" s="2" t="s">
        <v>415</v>
      </c>
      <c r="K83" s="2"/>
      <c r="L83" s="2" t="s">
        <v>70</v>
      </c>
      <c r="M83" s="2" t="s">
        <v>46</v>
      </c>
      <c r="N83" s="2" t="s">
        <v>47</v>
      </c>
      <c r="O83" s="2" t="s">
        <v>388</v>
      </c>
      <c r="P83" s="2" t="n">
        <v>5</v>
      </c>
      <c r="Q83" s="2" t="n">
        <v>0.0301</v>
      </c>
      <c r="R83" s="2" t="s">
        <v>416</v>
      </c>
      <c r="S83" s="2"/>
    </row>
    <row r="84" customFormat="false" ht="15" hidden="false" customHeight="false" outlineLevel="0" collapsed="false">
      <c r="A84" s="2" t="s">
        <v>417</v>
      </c>
      <c r="B84" s="2" t="s">
        <v>418</v>
      </c>
      <c r="C84" s="2" t="s">
        <v>41</v>
      </c>
      <c r="D84" s="2" t="s">
        <v>386</v>
      </c>
      <c r="E84" s="2" t="s">
        <v>419</v>
      </c>
      <c r="F84" s="2" t="s">
        <v>43</v>
      </c>
      <c r="G84" s="2" t="n">
        <v>1984</v>
      </c>
      <c r="H84" s="2"/>
      <c r="I84" s="2" t="n">
        <v>1984</v>
      </c>
      <c r="J84" s="2" t="s">
        <v>387</v>
      </c>
      <c r="K84" s="2"/>
      <c r="L84" s="2" t="s">
        <v>420</v>
      </c>
      <c r="M84" s="2" t="s">
        <v>46</v>
      </c>
      <c r="N84" s="2" t="s">
        <v>47</v>
      </c>
      <c r="O84" s="2" t="s">
        <v>388</v>
      </c>
      <c r="P84" s="2" t="n">
        <v>2</v>
      </c>
      <c r="Q84" s="2" t="n">
        <v>0</v>
      </c>
      <c r="R84" s="2" t="s">
        <v>421</v>
      </c>
      <c r="S84" s="2"/>
    </row>
    <row r="85" customFormat="false" ht="15" hidden="false" customHeight="false" outlineLevel="0" collapsed="false">
      <c r="A85" s="2" t="s">
        <v>422</v>
      </c>
      <c r="B85" s="2" t="s">
        <v>423</v>
      </c>
      <c r="C85" s="2" t="s">
        <v>41</v>
      </c>
      <c r="D85" s="2" t="s">
        <v>386</v>
      </c>
      <c r="E85" s="2" t="s">
        <v>43</v>
      </c>
      <c r="F85" s="2" t="s">
        <v>43</v>
      </c>
      <c r="G85" s="2" t="n">
        <v>1985</v>
      </c>
      <c r="H85" s="2"/>
      <c r="I85" s="2" t="n">
        <v>1985</v>
      </c>
      <c r="J85" s="2" t="s">
        <v>424</v>
      </c>
      <c r="K85" s="2"/>
      <c r="L85" s="2" t="s">
        <v>425</v>
      </c>
      <c r="M85" s="2" t="s">
        <v>46</v>
      </c>
      <c r="N85" s="2" t="s">
        <v>47</v>
      </c>
      <c r="O85" s="2" t="s">
        <v>388</v>
      </c>
      <c r="P85" s="2" t="n">
        <v>1</v>
      </c>
      <c r="Q85" s="2" t="n">
        <v>0</v>
      </c>
      <c r="R85" s="2" t="s">
        <v>426</v>
      </c>
      <c r="S85" s="2"/>
    </row>
    <row r="86" customFormat="false" ht="15" hidden="false" customHeight="false" outlineLevel="0" collapsed="false">
      <c r="A86" s="2" t="s">
        <v>427</v>
      </c>
      <c r="B86" s="2" t="s">
        <v>428</v>
      </c>
      <c r="C86" s="2" t="s">
        <v>41</v>
      </c>
      <c r="D86" s="2" t="s">
        <v>386</v>
      </c>
      <c r="E86" s="2" t="s">
        <v>43</v>
      </c>
      <c r="F86" s="2" t="s">
        <v>43</v>
      </c>
      <c r="G86" s="2" t="n">
        <v>1985</v>
      </c>
      <c r="H86" s="2"/>
      <c r="I86" s="2" t="n">
        <v>1985</v>
      </c>
      <c r="J86" s="2" t="s">
        <v>387</v>
      </c>
      <c r="K86" s="2"/>
      <c r="L86" s="2" t="s">
        <v>401</v>
      </c>
      <c r="M86" s="2" t="s">
        <v>46</v>
      </c>
      <c r="N86" s="2" t="s">
        <v>47</v>
      </c>
      <c r="O86" s="2" t="s">
        <v>388</v>
      </c>
      <c r="P86" s="2" t="n">
        <v>1</v>
      </c>
      <c r="Q86" s="2" t="n">
        <v>0</v>
      </c>
      <c r="R86" s="2" t="s">
        <v>429</v>
      </c>
      <c r="S86" s="2"/>
    </row>
    <row r="87" customFormat="false" ht="23.85" hidden="false" customHeight="false" outlineLevel="0" collapsed="false">
      <c r="A87" s="2" t="s">
        <v>430</v>
      </c>
      <c r="B87" s="2" t="s">
        <v>431</v>
      </c>
      <c r="C87" s="2" t="s">
        <v>41</v>
      </c>
      <c r="D87" s="2" t="s">
        <v>386</v>
      </c>
      <c r="E87" s="2" t="s">
        <v>68</v>
      </c>
      <c r="F87" s="2" t="s">
        <v>68</v>
      </c>
      <c r="G87" s="2" t="n">
        <v>1987</v>
      </c>
      <c r="H87" s="2"/>
      <c r="I87" s="2" t="n">
        <v>1987</v>
      </c>
      <c r="J87" s="2" t="s">
        <v>432</v>
      </c>
      <c r="K87" s="2"/>
      <c r="L87" s="2" t="s">
        <v>433</v>
      </c>
      <c r="M87" s="2" t="s">
        <v>46</v>
      </c>
      <c r="N87" s="2" t="s">
        <v>47</v>
      </c>
      <c r="O87" s="2" t="s">
        <v>388</v>
      </c>
      <c r="P87" s="2" t="n">
        <v>2</v>
      </c>
      <c r="Q87" s="2" t="n">
        <v>0.0052</v>
      </c>
      <c r="R87" s="2" t="s">
        <v>434</v>
      </c>
      <c r="S87" s="2"/>
    </row>
    <row r="88" customFormat="false" ht="23.85" hidden="false" customHeight="false" outlineLevel="0" collapsed="false">
      <c r="A88" s="2" t="s">
        <v>435</v>
      </c>
      <c r="B88" s="2" t="s">
        <v>436</v>
      </c>
      <c r="C88" s="2" t="s">
        <v>41</v>
      </c>
      <c r="D88" s="2" t="s">
        <v>386</v>
      </c>
      <c r="E88" s="2" t="s">
        <v>43</v>
      </c>
      <c r="F88" s="2" t="s">
        <v>43</v>
      </c>
      <c r="G88" s="2" t="n">
        <v>1987</v>
      </c>
      <c r="H88" s="2"/>
      <c r="I88" s="2" t="n">
        <v>1987</v>
      </c>
      <c r="J88" s="2" t="s">
        <v>437</v>
      </c>
      <c r="K88" s="2"/>
      <c r="L88" s="2" t="s">
        <v>438</v>
      </c>
      <c r="M88" s="2" t="s">
        <v>46</v>
      </c>
      <c r="N88" s="2" t="s">
        <v>47</v>
      </c>
      <c r="O88" s="2" t="s">
        <v>388</v>
      </c>
      <c r="P88" s="2" t="n">
        <v>3</v>
      </c>
      <c r="Q88" s="2" t="n">
        <v>0.0281</v>
      </c>
      <c r="R88" s="2" t="s">
        <v>439</v>
      </c>
      <c r="S88" s="2"/>
    </row>
    <row r="89" customFormat="false" ht="23.85" hidden="false" customHeight="false" outlineLevel="0" collapsed="false">
      <c r="A89" s="2" t="s">
        <v>440</v>
      </c>
      <c r="B89" s="2" t="s">
        <v>441</v>
      </c>
      <c r="C89" s="2" t="s">
        <v>41</v>
      </c>
      <c r="D89" s="2" t="s">
        <v>386</v>
      </c>
      <c r="E89" s="2" t="s">
        <v>43</v>
      </c>
      <c r="F89" s="2" t="s">
        <v>43</v>
      </c>
      <c r="G89" s="2" t="n">
        <v>1987</v>
      </c>
      <c r="H89" s="2"/>
      <c r="I89" s="2" t="n">
        <v>1987</v>
      </c>
      <c r="J89" s="2" t="s">
        <v>442</v>
      </c>
      <c r="K89" s="2"/>
      <c r="L89" s="2" t="s">
        <v>443</v>
      </c>
      <c r="M89" s="2" t="s">
        <v>46</v>
      </c>
      <c r="N89" s="2" t="s">
        <v>47</v>
      </c>
      <c r="O89" s="2" t="s">
        <v>388</v>
      </c>
      <c r="P89" s="2" t="n">
        <v>2</v>
      </c>
      <c r="Q89" s="2" t="n">
        <v>0.0093</v>
      </c>
      <c r="R89" s="2" t="s">
        <v>444</v>
      </c>
      <c r="S89" s="2"/>
    </row>
    <row r="90" customFormat="false" ht="35.05" hidden="false" customHeight="false" outlineLevel="0" collapsed="false">
      <c r="A90" s="2" t="s">
        <v>445</v>
      </c>
      <c r="B90" s="2" t="s">
        <v>446</v>
      </c>
      <c r="C90" s="2" t="s">
        <v>41</v>
      </c>
      <c r="D90" s="2" t="s">
        <v>386</v>
      </c>
      <c r="E90" s="2" t="s">
        <v>447</v>
      </c>
      <c r="F90" s="2" t="s">
        <v>233</v>
      </c>
      <c r="G90" s="2" t="n">
        <v>1989</v>
      </c>
      <c r="H90" s="2"/>
      <c r="I90" s="2" t="n">
        <v>1989</v>
      </c>
      <c r="J90" s="2" t="s">
        <v>448</v>
      </c>
      <c r="K90" s="2"/>
      <c r="L90" s="2" t="s">
        <v>70</v>
      </c>
      <c r="M90" s="2" t="s">
        <v>46</v>
      </c>
      <c r="N90" s="2" t="s">
        <v>47</v>
      </c>
      <c r="O90" s="2" t="s">
        <v>388</v>
      </c>
      <c r="P90" s="2" t="n">
        <v>0</v>
      </c>
      <c r="Q90" s="2" t="n">
        <v>0</v>
      </c>
      <c r="R90" s="2" t="s">
        <v>449</v>
      </c>
      <c r="S90" s="2"/>
    </row>
    <row r="91" customFormat="false" ht="15" hidden="false" customHeight="false" outlineLevel="0" collapsed="false">
      <c r="A91" s="2" t="s">
        <v>450</v>
      </c>
      <c r="B91" s="2" t="s">
        <v>451</v>
      </c>
      <c r="C91" s="2" t="s">
        <v>52</v>
      </c>
      <c r="D91" s="2" t="s">
        <v>386</v>
      </c>
      <c r="E91" s="2" t="s">
        <v>43</v>
      </c>
      <c r="F91" s="2" t="s">
        <v>43</v>
      </c>
      <c r="G91" s="2" t="n">
        <v>1970</v>
      </c>
      <c r="H91" s="2"/>
      <c r="I91" s="2" t="n">
        <v>1989</v>
      </c>
      <c r="J91" s="2" t="s">
        <v>452</v>
      </c>
      <c r="K91" s="2"/>
      <c r="L91" s="2" t="s">
        <v>70</v>
      </c>
      <c r="M91" s="2" t="s">
        <v>46</v>
      </c>
      <c r="N91" s="2" t="s">
        <v>47</v>
      </c>
      <c r="O91" s="2" t="s">
        <v>48</v>
      </c>
      <c r="P91" s="2" t="n">
        <v>1</v>
      </c>
      <c r="Q91" s="2" t="n">
        <v>0</v>
      </c>
      <c r="R91" s="2" t="s">
        <v>453</v>
      </c>
      <c r="S91" s="2"/>
    </row>
    <row r="92" customFormat="false" ht="35.05" hidden="false" customHeight="false" outlineLevel="0" collapsed="false">
      <c r="A92" s="2" t="s">
        <v>454</v>
      </c>
      <c r="B92" s="2" t="s">
        <v>455</v>
      </c>
      <c r="C92" s="2" t="s">
        <v>41</v>
      </c>
      <c r="D92" s="2" t="s">
        <v>386</v>
      </c>
      <c r="E92" s="2" t="s">
        <v>43</v>
      </c>
      <c r="F92" s="2" t="s">
        <v>43</v>
      </c>
      <c r="G92" s="2" t="n">
        <v>1989</v>
      </c>
      <c r="H92" s="2"/>
      <c r="I92" s="2" t="n">
        <v>1989</v>
      </c>
      <c r="J92" s="2" t="s">
        <v>456</v>
      </c>
      <c r="K92" s="2" t="s">
        <v>457</v>
      </c>
      <c r="L92" s="2" t="s">
        <v>70</v>
      </c>
      <c r="M92" s="2" t="s">
        <v>46</v>
      </c>
      <c r="N92" s="2" t="s">
        <v>47</v>
      </c>
      <c r="O92" s="2" t="s">
        <v>388</v>
      </c>
      <c r="P92" s="2" t="n">
        <v>8</v>
      </c>
      <c r="Q92" s="2" t="n">
        <v>0.0774</v>
      </c>
      <c r="R92" s="2" t="s">
        <v>458</v>
      </c>
      <c r="S92" s="2"/>
    </row>
    <row r="93" customFormat="false" ht="15" hidden="false" customHeight="false" outlineLevel="0" collapsed="false">
      <c r="A93" s="2" t="s">
        <v>459</v>
      </c>
      <c r="B93" s="2" t="s">
        <v>460</v>
      </c>
      <c r="C93" s="2" t="s">
        <v>41</v>
      </c>
      <c r="D93" s="2" t="s">
        <v>386</v>
      </c>
      <c r="E93" s="2" t="s">
        <v>43</v>
      </c>
      <c r="F93" s="2" t="s">
        <v>43</v>
      </c>
      <c r="G93" s="2" t="n">
        <v>1989</v>
      </c>
      <c r="H93" s="2"/>
      <c r="I93" s="2" t="n">
        <v>1989</v>
      </c>
      <c r="J93" s="2" t="s">
        <v>461</v>
      </c>
      <c r="K93" s="2"/>
      <c r="L93" s="2" t="s">
        <v>70</v>
      </c>
      <c r="M93" s="2" t="s">
        <v>46</v>
      </c>
      <c r="N93" s="2" t="s">
        <v>47</v>
      </c>
      <c r="O93" s="2" t="s">
        <v>388</v>
      </c>
      <c r="P93" s="2" t="n">
        <v>2</v>
      </c>
      <c r="Q93" s="2" t="n">
        <v>0.0046</v>
      </c>
      <c r="R93" s="2" t="s">
        <v>462</v>
      </c>
      <c r="S93" s="2"/>
    </row>
    <row r="94" customFormat="false" ht="23.85" hidden="false" customHeight="false" outlineLevel="0" collapsed="false">
      <c r="A94" s="2" t="s">
        <v>463</v>
      </c>
      <c r="B94" s="2" t="s">
        <v>464</v>
      </c>
      <c r="C94" s="2" t="s">
        <v>41</v>
      </c>
      <c r="D94" s="2" t="s">
        <v>386</v>
      </c>
      <c r="E94" s="2" t="s">
        <v>43</v>
      </c>
      <c r="F94" s="2" t="s">
        <v>43</v>
      </c>
      <c r="G94" s="2" t="n">
        <v>1991</v>
      </c>
      <c r="H94" s="2"/>
      <c r="I94" s="2" t="n">
        <v>1991</v>
      </c>
      <c r="J94" s="2" t="s">
        <v>465</v>
      </c>
      <c r="K94" s="2"/>
      <c r="L94" s="2" t="s">
        <v>70</v>
      </c>
      <c r="M94" s="2" t="s">
        <v>46</v>
      </c>
      <c r="N94" s="2" t="s">
        <v>47</v>
      </c>
      <c r="O94" s="2" t="s">
        <v>388</v>
      </c>
      <c r="P94" s="2" t="n">
        <v>5</v>
      </c>
      <c r="Q94" s="2" t="n">
        <v>0.0195</v>
      </c>
      <c r="R94" s="2" t="s">
        <v>466</v>
      </c>
      <c r="S94" s="2"/>
    </row>
    <row r="95" customFormat="false" ht="23.85" hidden="false" customHeight="false" outlineLevel="0" collapsed="false">
      <c r="A95" s="2" t="s">
        <v>467</v>
      </c>
      <c r="B95" s="2" t="s">
        <v>468</v>
      </c>
      <c r="C95" s="2" t="s">
        <v>41</v>
      </c>
      <c r="D95" s="2" t="s">
        <v>386</v>
      </c>
      <c r="E95" s="2" t="s">
        <v>43</v>
      </c>
      <c r="F95" s="2" t="s">
        <v>43</v>
      </c>
      <c r="G95" s="2" t="n">
        <v>1992</v>
      </c>
      <c r="H95" s="2"/>
      <c r="I95" s="2" t="n">
        <v>1992</v>
      </c>
      <c r="J95" s="2" t="s">
        <v>469</v>
      </c>
      <c r="K95" s="2"/>
      <c r="L95" s="2" t="s">
        <v>70</v>
      </c>
      <c r="M95" s="2" t="s">
        <v>46</v>
      </c>
      <c r="N95" s="2" t="s">
        <v>47</v>
      </c>
      <c r="O95" s="2" t="s">
        <v>388</v>
      </c>
      <c r="P95" s="2" t="n">
        <v>3</v>
      </c>
      <c r="Q95" s="2" t="n">
        <v>0.0045</v>
      </c>
      <c r="R95" s="2" t="s">
        <v>470</v>
      </c>
      <c r="S95" s="2"/>
    </row>
    <row r="96" customFormat="false" ht="23.85" hidden="false" customHeight="false" outlineLevel="0" collapsed="false">
      <c r="A96" s="2" t="s">
        <v>471</v>
      </c>
      <c r="B96" s="2" t="s">
        <v>472</v>
      </c>
      <c r="C96" s="2" t="s">
        <v>41</v>
      </c>
      <c r="D96" s="2" t="s">
        <v>386</v>
      </c>
      <c r="E96" s="2" t="s">
        <v>43</v>
      </c>
      <c r="F96" s="2" t="s">
        <v>43</v>
      </c>
      <c r="G96" s="2" t="n">
        <v>1992</v>
      </c>
      <c r="H96" s="2"/>
      <c r="I96" s="2" t="n">
        <v>1992</v>
      </c>
      <c r="J96" s="2" t="s">
        <v>461</v>
      </c>
      <c r="K96" s="2"/>
      <c r="L96" s="2" t="s">
        <v>70</v>
      </c>
      <c r="M96" s="2" t="s">
        <v>46</v>
      </c>
      <c r="N96" s="2" t="s">
        <v>47</v>
      </c>
      <c r="O96" s="2" t="s">
        <v>388</v>
      </c>
      <c r="P96" s="2" t="n">
        <v>2</v>
      </c>
      <c r="Q96" s="2" t="n">
        <v>0.0051</v>
      </c>
      <c r="R96" s="2" t="s">
        <v>473</v>
      </c>
      <c r="S96" s="2"/>
    </row>
    <row r="97" customFormat="false" ht="15" hidden="false" customHeight="false" outlineLevel="0" collapsed="false">
      <c r="A97" s="2" t="s">
        <v>474</v>
      </c>
      <c r="B97" s="2" t="s">
        <v>475</v>
      </c>
      <c r="C97" s="2" t="s">
        <v>41</v>
      </c>
      <c r="D97" s="2" t="s">
        <v>386</v>
      </c>
      <c r="E97" s="2" t="s">
        <v>43</v>
      </c>
      <c r="F97" s="2" t="s">
        <v>43</v>
      </c>
      <c r="G97" s="2" t="n">
        <v>1992</v>
      </c>
      <c r="H97" s="2"/>
      <c r="I97" s="2" t="n">
        <v>1992</v>
      </c>
      <c r="J97" s="2" t="s">
        <v>387</v>
      </c>
      <c r="K97" s="2"/>
      <c r="L97" s="2" t="s">
        <v>70</v>
      </c>
      <c r="M97" s="2" t="s">
        <v>46</v>
      </c>
      <c r="N97" s="2" t="s">
        <v>47</v>
      </c>
      <c r="O97" s="2" t="s">
        <v>388</v>
      </c>
      <c r="P97" s="2" t="n">
        <v>1</v>
      </c>
      <c r="Q97" s="2" t="n">
        <v>0</v>
      </c>
      <c r="R97" s="2" t="s">
        <v>476</v>
      </c>
      <c r="S97" s="2"/>
    </row>
    <row r="98" customFormat="false" ht="15" hidden="false" customHeight="false" outlineLevel="0" collapsed="false">
      <c r="A98" s="2" t="s">
        <v>477</v>
      </c>
      <c r="B98" s="2" t="s">
        <v>478</v>
      </c>
      <c r="C98" s="2" t="s">
        <v>41</v>
      </c>
      <c r="D98" s="2" t="s">
        <v>386</v>
      </c>
      <c r="E98" s="2" t="s">
        <v>144</v>
      </c>
      <c r="F98" s="2" t="s">
        <v>144</v>
      </c>
      <c r="G98" s="2" t="n">
        <v>1993</v>
      </c>
      <c r="H98" s="2"/>
      <c r="I98" s="2" t="n">
        <v>1993</v>
      </c>
      <c r="J98" s="2" t="s">
        <v>479</v>
      </c>
      <c r="K98" s="2"/>
      <c r="L98" s="2" t="s">
        <v>70</v>
      </c>
      <c r="M98" s="2" t="s">
        <v>46</v>
      </c>
      <c r="N98" s="2" t="s">
        <v>47</v>
      </c>
      <c r="O98" s="2" t="s">
        <v>388</v>
      </c>
      <c r="P98" s="2" t="n">
        <v>1</v>
      </c>
      <c r="Q98" s="2" t="n">
        <v>0</v>
      </c>
      <c r="R98" s="2" t="s">
        <v>480</v>
      </c>
      <c r="S98" s="2"/>
    </row>
    <row r="99" customFormat="false" ht="23.85" hidden="false" customHeight="false" outlineLevel="0" collapsed="false">
      <c r="A99" s="2" t="s">
        <v>481</v>
      </c>
      <c r="B99" s="2" t="s">
        <v>482</v>
      </c>
      <c r="C99" s="2" t="s">
        <v>41</v>
      </c>
      <c r="D99" s="2" t="s">
        <v>386</v>
      </c>
      <c r="E99" s="2" t="s">
        <v>43</v>
      </c>
      <c r="F99" s="2" t="s">
        <v>43</v>
      </c>
      <c r="G99" s="2" t="n">
        <v>1994</v>
      </c>
      <c r="H99" s="2"/>
      <c r="I99" s="2" t="n">
        <v>1994</v>
      </c>
      <c r="J99" s="2" t="s">
        <v>483</v>
      </c>
      <c r="K99" s="2"/>
      <c r="L99" s="2" t="s">
        <v>70</v>
      </c>
      <c r="M99" s="2" t="s">
        <v>46</v>
      </c>
      <c r="N99" s="2" t="s">
        <v>47</v>
      </c>
      <c r="O99" s="2" t="s">
        <v>388</v>
      </c>
      <c r="P99" s="2" t="n">
        <v>2</v>
      </c>
      <c r="Q99" s="2" t="n">
        <v>0.0061</v>
      </c>
      <c r="R99" s="2" t="s">
        <v>484</v>
      </c>
      <c r="S99" s="2"/>
    </row>
    <row r="100" customFormat="false" ht="15" hidden="false" customHeight="false" outlineLevel="0" collapsed="false">
      <c r="A100" s="2" t="s">
        <v>485</v>
      </c>
      <c r="B100" s="2" t="s">
        <v>486</v>
      </c>
      <c r="C100" s="2" t="s">
        <v>41</v>
      </c>
      <c r="D100" s="2" t="s">
        <v>386</v>
      </c>
      <c r="E100" s="2" t="s">
        <v>405</v>
      </c>
      <c r="F100" s="2" t="s">
        <v>406</v>
      </c>
      <c r="G100" s="2" t="n">
        <v>1995</v>
      </c>
      <c r="H100" s="2"/>
      <c r="I100" s="2" t="n">
        <v>1995</v>
      </c>
      <c r="J100" s="2" t="s">
        <v>196</v>
      </c>
      <c r="K100" s="2"/>
      <c r="L100" s="2" t="s">
        <v>70</v>
      </c>
      <c r="M100" s="2" t="s">
        <v>46</v>
      </c>
      <c r="N100" s="2" t="s">
        <v>47</v>
      </c>
      <c r="O100" s="2" t="s">
        <v>388</v>
      </c>
      <c r="P100" s="2" t="n">
        <v>2</v>
      </c>
      <c r="Q100" s="2" t="n">
        <v>0</v>
      </c>
      <c r="R100" s="2" t="s">
        <v>487</v>
      </c>
      <c r="S100" s="2"/>
    </row>
    <row r="101" customFormat="false" ht="15" hidden="false" customHeight="false" outlineLevel="0" collapsed="false">
      <c r="A101" s="2" t="s">
        <v>488</v>
      </c>
      <c r="B101" s="2" t="s">
        <v>489</v>
      </c>
      <c r="C101" s="2" t="s">
        <v>41</v>
      </c>
      <c r="D101" s="2" t="s">
        <v>386</v>
      </c>
      <c r="E101" s="2" t="s">
        <v>43</v>
      </c>
      <c r="F101" s="2" t="s">
        <v>43</v>
      </c>
      <c r="G101" s="2" t="n">
        <v>1997</v>
      </c>
      <c r="H101" s="2"/>
      <c r="I101" s="2" t="n">
        <v>1997</v>
      </c>
      <c r="J101" s="2" t="s">
        <v>490</v>
      </c>
      <c r="K101" s="2"/>
      <c r="L101" s="2" t="s">
        <v>70</v>
      </c>
      <c r="M101" s="2" t="s">
        <v>46</v>
      </c>
      <c r="N101" s="2" t="s">
        <v>47</v>
      </c>
      <c r="O101" s="2" t="s">
        <v>388</v>
      </c>
      <c r="P101" s="2" t="n">
        <v>2</v>
      </c>
      <c r="Q101" s="2" t="n">
        <v>0.0029</v>
      </c>
      <c r="R101" s="2" t="s">
        <v>491</v>
      </c>
      <c r="S101" s="2"/>
    </row>
    <row r="102" customFormat="false" ht="23.85" hidden="false" customHeight="false" outlineLevel="0" collapsed="false">
      <c r="A102" s="2" t="s">
        <v>492</v>
      </c>
      <c r="B102" s="2" t="s">
        <v>493</v>
      </c>
      <c r="C102" s="2" t="s">
        <v>41</v>
      </c>
      <c r="D102" s="2" t="s">
        <v>386</v>
      </c>
      <c r="E102" s="2" t="s">
        <v>68</v>
      </c>
      <c r="F102" s="2" t="s">
        <v>68</v>
      </c>
      <c r="G102" s="2" t="n">
        <v>1999</v>
      </c>
      <c r="H102" s="2"/>
      <c r="I102" s="2" t="n">
        <v>1999</v>
      </c>
      <c r="J102" s="2" t="s">
        <v>494</v>
      </c>
      <c r="K102" s="2" t="s">
        <v>495</v>
      </c>
      <c r="L102" s="2" t="s">
        <v>70</v>
      </c>
      <c r="M102" s="2" t="s">
        <v>46</v>
      </c>
      <c r="N102" s="2" t="s">
        <v>47</v>
      </c>
      <c r="O102" s="2" t="s">
        <v>388</v>
      </c>
      <c r="P102" s="2" t="n">
        <v>2</v>
      </c>
      <c r="Q102" s="2" t="n">
        <v>0.0121</v>
      </c>
      <c r="R102" s="2" t="s">
        <v>496</v>
      </c>
      <c r="S102" s="2"/>
    </row>
    <row r="103" customFormat="false" ht="23.85" hidden="false" customHeight="false" outlineLevel="0" collapsed="false">
      <c r="A103" s="2" t="s">
        <v>497</v>
      </c>
      <c r="B103" s="2" t="s">
        <v>498</v>
      </c>
      <c r="C103" s="2" t="s">
        <v>41</v>
      </c>
      <c r="D103" s="2" t="s">
        <v>386</v>
      </c>
      <c r="E103" s="2" t="s">
        <v>499</v>
      </c>
      <c r="F103" s="2" t="s">
        <v>43</v>
      </c>
      <c r="G103" s="2" t="n">
        <v>2000</v>
      </c>
      <c r="H103" s="2"/>
      <c r="I103" s="2" t="n">
        <v>2000</v>
      </c>
      <c r="J103" s="2" t="s">
        <v>500</v>
      </c>
      <c r="K103" s="2"/>
      <c r="L103" s="2" t="s">
        <v>70</v>
      </c>
      <c r="M103" s="2" t="s">
        <v>46</v>
      </c>
      <c r="N103" s="2" t="s">
        <v>47</v>
      </c>
      <c r="O103" s="2" t="s">
        <v>388</v>
      </c>
      <c r="P103" s="2" t="n">
        <v>2</v>
      </c>
      <c r="Q103" s="2" t="n">
        <v>0.0095</v>
      </c>
      <c r="R103" s="2" t="s">
        <v>501</v>
      </c>
      <c r="S103" s="2"/>
    </row>
    <row r="104" customFormat="false" ht="23.85" hidden="false" customHeight="false" outlineLevel="0" collapsed="false">
      <c r="A104" s="2" t="s">
        <v>502</v>
      </c>
      <c r="B104" s="2" t="s">
        <v>503</v>
      </c>
      <c r="C104" s="2" t="s">
        <v>41</v>
      </c>
      <c r="D104" s="2" t="s">
        <v>386</v>
      </c>
      <c r="E104" s="2" t="s">
        <v>43</v>
      </c>
      <c r="F104" s="2" t="s">
        <v>43</v>
      </c>
      <c r="G104" s="2" t="n">
        <v>2017</v>
      </c>
      <c r="H104" s="2"/>
      <c r="I104" s="2" t="n">
        <v>2017</v>
      </c>
      <c r="J104" s="2" t="s">
        <v>504</v>
      </c>
      <c r="K104" s="2"/>
      <c r="L104" s="2" t="s">
        <v>70</v>
      </c>
      <c r="M104" s="2" t="s">
        <v>46</v>
      </c>
      <c r="N104" s="2" t="s">
        <v>126</v>
      </c>
      <c r="O104" s="2" t="s">
        <v>505</v>
      </c>
      <c r="P104" s="2" t="n">
        <v>2</v>
      </c>
      <c r="Q104" s="2" t="n">
        <v>0.03</v>
      </c>
      <c r="R104" s="2" t="s">
        <v>506</v>
      </c>
      <c r="S104" s="2"/>
    </row>
    <row r="105" customFormat="false" ht="23.85" hidden="false" customHeight="false" outlineLevel="0" collapsed="false">
      <c r="A105" s="2" t="s">
        <v>507</v>
      </c>
      <c r="B105" s="2" t="s">
        <v>508</v>
      </c>
      <c r="C105" s="2" t="s">
        <v>41</v>
      </c>
      <c r="D105" s="2" t="s">
        <v>509</v>
      </c>
      <c r="E105" s="2" t="s">
        <v>510</v>
      </c>
      <c r="F105" s="2" t="s">
        <v>43</v>
      </c>
      <c r="G105" s="2" t="n">
        <v>1980</v>
      </c>
      <c r="H105" s="2" t="n">
        <v>1985</v>
      </c>
      <c r="I105" s="2" t="n">
        <v>1980</v>
      </c>
      <c r="J105" s="2" t="s">
        <v>511</v>
      </c>
      <c r="K105" s="2"/>
      <c r="L105" s="2" t="s">
        <v>512</v>
      </c>
      <c r="M105" s="2" t="s">
        <v>46</v>
      </c>
      <c r="N105" s="2" t="s">
        <v>47</v>
      </c>
      <c r="O105" s="2" t="s">
        <v>388</v>
      </c>
      <c r="P105" s="2" t="n">
        <v>2</v>
      </c>
      <c r="Q105" s="2" t="n">
        <v>0.0054</v>
      </c>
      <c r="R105" s="2" t="s">
        <v>513</v>
      </c>
      <c r="S105" s="2"/>
    </row>
    <row r="106" customFormat="false" ht="23.85" hidden="false" customHeight="false" outlineLevel="0" collapsed="false">
      <c r="A106" s="2" t="s">
        <v>514</v>
      </c>
      <c r="B106" s="2" t="s">
        <v>515</v>
      </c>
      <c r="C106" s="2" t="s">
        <v>41</v>
      </c>
      <c r="D106" s="2" t="s">
        <v>509</v>
      </c>
      <c r="E106" s="2" t="s">
        <v>43</v>
      </c>
      <c r="F106" s="2" t="s">
        <v>43</v>
      </c>
      <c r="G106" s="2" t="n">
        <v>1981</v>
      </c>
      <c r="H106" s="2"/>
      <c r="I106" s="2" t="n">
        <v>1981</v>
      </c>
      <c r="J106" s="2" t="s">
        <v>516</v>
      </c>
      <c r="K106" s="2"/>
      <c r="L106" s="2" t="s">
        <v>269</v>
      </c>
      <c r="M106" s="2" t="s">
        <v>46</v>
      </c>
      <c r="N106" s="2" t="s">
        <v>47</v>
      </c>
      <c r="O106" s="2" t="s">
        <v>388</v>
      </c>
      <c r="P106" s="2" t="n">
        <v>4</v>
      </c>
      <c r="Q106" s="2" t="n">
        <v>0.0261</v>
      </c>
      <c r="R106" s="2" t="s">
        <v>517</v>
      </c>
      <c r="S106" s="2"/>
    </row>
    <row r="107" customFormat="false" ht="15" hidden="false" customHeight="false" outlineLevel="0" collapsed="false">
      <c r="A107" s="2" t="s">
        <v>518</v>
      </c>
      <c r="B107" s="2" t="s">
        <v>519</v>
      </c>
      <c r="C107" s="2" t="s">
        <v>41</v>
      </c>
      <c r="D107" s="2" t="s">
        <v>509</v>
      </c>
      <c r="E107" s="2" t="s">
        <v>43</v>
      </c>
      <c r="F107" s="2" t="s">
        <v>43</v>
      </c>
      <c r="G107" s="2" t="n">
        <v>1981</v>
      </c>
      <c r="H107" s="2" t="n">
        <v>2022</v>
      </c>
      <c r="I107" s="2" t="n">
        <v>1981</v>
      </c>
      <c r="J107" s="2" t="s">
        <v>520</v>
      </c>
      <c r="K107" s="2"/>
      <c r="L107" s="2" t="s">
        <v>521</v>
      </c>
      <c r="M107" s="2" t="s">
        <v>46</v>
      </c>
      <c r="N107" s="2" t="s">
        <v>47</v>
      </c>
      <c r="O107" s="2" t="s">
        <v>388</v>
      </c>
      <c r="P107" s="2" t="n">
        <v>1</v>
      </c>
      <c r="Q107" s="2" t="n">
        <v>0</v>
      </c>
      <c r="R107" s="2" t="s">
        <v>522</v>
      </c>
      <c r="S107" s="2"/>
    </row>
    <row r="108" customFormat="false" ht="23.85" hidden="false" customHeight="false" outlineLevel="0" collapsed="false">
      <c r="A108" s="2" t="s">
        <v>523</v>
      </c>
      <c r="B108" s="2" t="s">
        <v>524</v>
      </c>
      <c r="C108" s="2" t="s">
        <v>41</v>
      </c>
      <c r="D108" s="2" t="s">
        <v>509</v>
      </c>
      <c r="E108" s="2" t="s">
        <v>43</v>
      </c>
      <c r="F108" s="2" t="s">
        <v>43</v>
      </c>
      <c r="G108" s="2" t="n">
        <v>1983</v>
      </c>
      <c r="H108" s="2"/>
      <c r="I108" s="2" t="n">
        <v>1983</v>
      </c>
      <c r="J108" s="2" t="s">
        <v>525</v>
      </c>
      <c r="K108" s="2"/>
      <c r="L108" s="2" t="s">
        <v>70</v>
      </c>
      <c r="M108" s="2" t="s">
        <v>46</v>
      </c>
      <c r="N108" s="2" t="s">
        <v>47</v>
      </c>
      <c r="O108" s="2" t="s">
        <v>388</v>
      </c>
      <c r="P108" s="2" t="n">
        <v>4</v>
      </c>
      <c r="Q108" s="2" t="n">
        <v>0.0182</v>
      </c>
      <c r="R108" s="2" t="s">
        <v>526</v>
      </c>
      <c r="S108" s="2"/>
    </row>
    <row r="109" customFormat="false" ht="35.05" hidden="false" customHeight="false" outlineLevel="0" collapsed="false">
      <c r="A109" s="2" t="s">
        <v>527</v>
      </c>
      <c r="B109" s="2" t="s">
        <v>528</v>
      </c>
      <c r="C109" s="2" t="s">
        <v>41</v>
      </c>
      <c r="D109" s="2" t="s">
        <v>509</v>
      </c>
      <c r="E109" s="2" t="s">
        <v>529</v>
      </c>
      <c r="F109" s="2" t="s">
        <v>233</v>
      </c>
      <c r="G109" s="2" t="n">
        <v>1983</v>
      </c>
      <c r="H109" s="2"/>
      <c r="I109" s="2" t="n">
        <v>1983</v>
      </c>
      <c r="J109" s="2" t="s">
        <v>530</v>
      </c>
      <c r="K109" s="2"/>
      <c r="L109" s="2" t="s">
        <v>420</v>
      </c>
      <c r="M109" s="2" t="s">
        <v>46</v>
      </c>
      <c r="N109" s="2" t="s">
        <v>47</v>
      </c>
      <c r="O109" s="2" t="s">
        <v>388</v>
      </c>
      <c r="P109" s="2" t="n">
        <v>1</v>
      </c>
      <c r="Q109" s="2" t="n">
        <v>0</v>
      </c>
      <c r="R109" s="2" t="s">
        <v>531</v>
      </c>
      <c r="S109" s="2"/>
    </row>
    <row r="110" customFormat="false" ht="15" hidden="false" customHeight="false" outlineLevel="0" collapsed="false">
      <c r="A110" s="2" t="s">
        <v>532</v>
      </c>
      <c r="B110" s="2" t="s">
        <v>533</v>
      </c>
      <c r="C110" s="2" t="s">
        <v>41</v>
      </c>
      <c r="D110" s="2" t="s">
        <v>509</v>
      </c>
      <c r="E110" s="2" t="s">
        <v>43</v>
      </c>
      <c r="F110" s="2" t="s">
        <v>43</v>
      </c>
      <c r="G110" s="2" t="n">
        <v>1984</v>
      </c>
      <c r="H110" s="2" t="n">
        <v>1990</v>
      </c>
      <c r="I110" s="2" t="n">
        <v>1984</v>
      </c>
      <c r="J110" s="2" t="s">
        <v>520</v>
      </c>
      <c r="K110" s="2"/>
      <c r="L110" s="2" t="s">
        <v>534</v>
      </c>
      <c r="M110" s="2" t="s">
        <v>46</v>
      </c>
      <c r="N110" s="2" t="s">
        <v>47</v>
      </c>
      <c r="O110" s="2" t="s">
        <v>388</v>
      </c>
      <c r="P110" s="2" t="n">
        <v>1</v>
      </c>
      <c r="Q110" s="2" t="n">
        <v>0</v>
      </c>
      <c r="R110" s="2" t="s">
        <v>535</v>
      </c>
      <c r="S110" s="2"/>
    </row>
    <row r="111" customFormat="false" ht="15" hidden="false" customHeight="false" outlineLevel="0" collapsed="false">
      <c r="A111" s="2" t="s">
        <v>536</v>
      </c>
      <c r="B111" s="2" t="s">
        <v>537</v>
      </c>
      <c r="C111" s="2" t="s">
        <v>41</v>
      </c>
      <c r="D111" s="2" t="s">
        <v>509</v>
      </c>
      <c r="E111" s="2" t="s">
        <v>43</v>
      </c>
      <c r="F111" s="2" t="s">
        <v>43</v>
      </c>
      <c r="G111" s="2" t="n">
        <v>1987</v>
      </c>
      <c r="H111" s="2"/>
      <c r="I111" s="2" t="n">
        <v>1987</v>
      </c>
      <c r="J111" s="2" t="s">
        <v>520</v>
      </c>
      <c r="K111" s="2"/>
      <c r="L111" s="2" t="s">
        <v>370</v>
      </c>
      <c r="M111" s="2" t="s">
        <v>46</v>
      </c>
      <c r="N111" s="2" t="s">
        <v>47</v>
      </c>
      <c r="O111" s="2" t="s">
        <v>388</v>
      </c>
      <c r="P111" s="2" t="n">
        <v>1</v>
      </c>
      <c r="Q111" s="2" t="n">
        <v>0</v>
      </c>
      <c r="R111" s="2" t="s">
        <v>538</v>
      </c>
      <c r="S111" s="2"/>
    </row>
    <row r="112" customFormat="false" ht="23.85" hidden="false" customHeight="false" outlineLevel="0" collapsed="false">
      <c r="A112" s="2" t="s">
        <v>539</v>
      </c>
      <c r="B112" s="2" t="s">
        <v>540</v>
      </c>
      <c r="C112" s="2" t="s">
        <v>41</v>
      </c>
      <c r="D112" s="2" t="s">
        <v>509</v>
      </c>
      <c r="E112" s="2" t="s">
        <v>43</v>
      </c>
      <c r="F112" s="2" t="s">
        <v>43</v>
      </c>
      <c r="G112" s="2" t="n">
        <v>1987</v>
      </c>
      <c r="H112" s="2"/>
      <c r="I112" s="2" t="n">
        <v>1987</v>
      </c>
      <c r="J112" s="2" t="s">
        <v>541</v>
      </c>
      <c r="K112" s="2"/>
      <c r="L112" s="2" t="s">
        <v>512</v>
      </c>
      <c r="M112" s="2" t="s">
        <v>46</v>
      </c>
      <c r="N112" s="2" t="s">
        <v>47</v>
      </c>
      <c r="O112" s="2" t="s">
        <v>388</v>
      </c>
      <c r="P112" s="2" t="n">
        <v>4</v>
      </c>
      <c r="Q112" s="2" t="n">
        <v>0.0006</v>
      </c>
      <c r="R112" s="2" t="s">
        <v>542</v>
      </c>
      <c r="S112" s="2"/>
    </row>
    <row r="113" customFormat="false" ht="23.85" hidden="false" customHeight="false" outlineLevel="0" collapsed="false">
      <c r="A113" s="2" t="s">
        <v>543</v>
      </c>
      <c r="B113" s="2" t="s">
        <v>544</v>
      </c>
      <c r="C113" s="2" t="s">
        <v>41</v>
      </c>
      <c r="D113" s="2" t="s">
        <v>509</v>
      </c>
      <c r="E113" s="2" t="s">
        <v>139</v>
      </c>
      <c r="F113" s="2" t="s">
        <v>139</v>
      </c>
      <c r="G113" s="2" t="n">
        <v>1988</v>
      </c>
      <c r="H113" s="2"/>
      <c r="I113" s="2" t="n">
        <v>1988</v>
      </c>
      <c r="J113" s="2" t="s">
        <v>525</v>
      </c>
      <c r="K113" s="2"/>
      <c r="L113" s="2" t="s">
        <v>70</v>
      </c>
      <c r="M113" s="2" t="s">
        <v>46</v>
      </c>
      <c r="N113" s="2" t="s">
        <v>47</v>
      </c>
      <c r="O113" s="2" t="s">
        <v>388</v>
      </c>
      <c r="P113" s="2" t="n">
        <v>3</v>
      </c>
      <c r="Q113" s="2" t="n">
        <v>0.0418</v>
      </c>
      <c r="R113" s="2" t="s">
        <v>545</v>
      </c>
      <c r="S113" s="2"/>
    </row>
    <row r="114" customFormat="false" ht="15" hidden="false" customHeight="false" outlineLevel="0" collapsed="false">
      <c r="A114" s="2" t="s">
        <v>546</v>
      </c>
      <c r="B114" s="2" t="s">
        <v>547</v>
      </c>
      <c r="C114" s="2" t="s">
        <v>41</v>
      </c>
      <c r="D114" s="2" t="s">
        <v>509</v>
      </c>
      <c r="E114" s="2" t="s">
        <v>548</v>
      </c>
      <c r="F114" s="2"/>
      <c r="G114" s="2" t="n">
        <v>1990</v>
      </c>
      <c r="H114" s="2" t="n">
        <v>2007</v>
      </c>
      <c r="I114" s="2" t="n">
        <v>1990</v>
      </c>
      <c r="J114" s="2" t="s">
        <v>549</v>
      </c>
      <c r="K114" s="2"/>
      <c r="L114" s="2" t="s">
        <v>550</v>
      </c>
      <c r="M114" s="2" t="s">
        <v>46</v>
      </c>
      <c r="N114" s="2" t="s">
        <v>47</v>
      </c>
      <c r="O114" s="2" t="s">
        <v>388</v>
      </c>
      <c r="P114" s="2" t="n">
        <v>1</v>
      </c>
      <c r="Q114" s="2" t="n">
        <v>0</v>
      </c>
      <c r="R114" s="2" t="s">
        <v>551</v>
      </c>
      <c r="S114" s="2"/>
    </row>
    <row r="115" customFormat="false" ht="23.85" hidden="false" customHeight="false" outlineLevel="0" collapsed="false">
      <c r="A115" s="2" t="s">
        <v>552</v>
      </c>
      <c r="B115" s="2" t="s">
        <v>553</v>
      </c>
      <c r="C115" s="2" t="s">
        <v>41</v>
      </c>
      <c r="D115" s="2" t="s">
        <v>509</v>
      </c>
      <c r="E115" s="2" t="s">
        <v>43</v>
      </c>
      <c r="F115" s="2" t="s">
        <v>43</v>
      </c>
      <c r="G115" s="2" t="n">
        <v>1992</v>
      </c>
      <c r="H115" s="2"/>
      <c r="I115" s="2" t="n">
        <v>1992</v>
      </c>
      <c r="J115" s="2" t="s">
        <v>554</v>
      </c>
      <c r="K115" s="2"/>
      <c r="L115" s="2" t="s">
        <v>70</v>
      </c>
      <c r="M115" s="2" t="s">
        <v>46</v>
      </c>
      <c r="N115" s="2" t="s">
        <v>47</v>
      </c>
      <c r="O115" s="2" t="s">
        <v>388</v>
      </c>
      <c r="P115" s="2" t="n">
        <v>1</v>
      </c>
      <c r="Q115" s="2" t="n">
        <v>0</v>
      </c>
      <c r="R115" s="2" t="s">
        <v>555</v>
      </c>
      <c r="S115" s="2"/>
    </row>
    <row r="116" customFormat="false" ht="23.85" hidden="false" customHeight="false" outlineLevel="0" collapsed="false">
      <c r="A116" s="2" t="s">
        <v>556</v>
      </c>
      <c r="B116" s="2" t="s">
        <v>557</v>
      </c>
      <c r="C116" s="2" t="s">
        <v>52</v>
      </c>
      <c r="D116" s="2" t="s">
        <v>558</v>
      </c>
      <c r="E116" s="2" t="s">
        <v>43</v>
      </c>
      <c r="F116" s="2" t="s">
        <v>43</v>
      </c>
      <c r="G116" s="2" t="n">
        <v>1956</v>
      </c>
      <c r="H116" s="2"/>
      <c r="I116" s="2" t="n">
        <v>1956</v>
      </c>
      <c r="J116" s="2" t="s">
        <v>559</v>
      </c>
      <c r="K116" s="2"/>
      <c r="L116" s="2" t="s">
        <v>70</v>
      </c>
      <c r="M116" s="2" t="s">
        <v>46</v>
      </c>
      <c r="N116" s="2" t="s">
        <v>47</v>
      </c>
      <c r="O116" s="2" t="s">
        <v>48</v>
      </c>
      <c r="P116" s="2" t="n">
        <v>1</v>
      </c>
      <c r="Q116" s="2" t="n">
        <v>0</v>
      </c>
      <c r="R116" s="2" t="s">
        <v>560</v>
      </c>
      <c r="S116" s="2"/>
    </row>
    <row r="117" customFormat="false" ht="23.85" hidden="false" customHeight="false" outlineLevel="0" collapsed="false">
      <c r="A117" s="2" t="s">
        <v>561</v>
      </c>
      <c r="B117" s="2" t="s">
        <v>562</v>
      </c>
      <c r="C117" s="2" t="s">
        <v>41</v>
      </c>
      <c r="D117" s="2" t="s">
        <v>558</v>
      </c>
      <c r="E117" s="2" t="s">
        <v>43</v>
      </c>
      <c r="F117" s="2" t="s">
        <v>43</v>
      </c>
      <c r="G117" s="2" t="n">
        <v>1982</v>
      </c>
      <c r="H117" s="2"/>
      <c r="I117" s="2" t="n">
        <v>1982</v>
      </c>
      <c r="J117" s="2" t="s">
        <v>563</v>
      </c>
      <c r="K117" s="2"/>
      <c r="L117" s="2" t="s">
        <v>70</v>
      </c>
      <c r="M117" s="2" t="s">
        <v>46</v>
      </c>
      <c r="N117" s="2" t="s">
        <v>47</v>
      </c>
      <c r="O117" s="2" t="s">
        <v>388</v>
      </c>
      <c r="P117" s="2" t="n">
        <v>2</v>
      </c>
      <c r="Q117" s="2" t="n">
        <v>0.0008</v>
      </c>
      <c r="R117" s="2" t="s">
        <v>564</v>
      </c>
      <c r="S117" s="2"/>
    </row>
    <row r="118" customFormat="false" ht="15" hidden="false" customHeight="false" outlineLevel="0" collapsed="false">
      <c r="A118" s="2" t="s">
        <v>565</v>
      </c>
      <c r="B118" s="2" t="s">
        <v>566</v>
      </c>
      <c r="C118" s="2" t="s">
        <v>41</v>
      </c>
      <c r="D118" s="2" t="s">
        <v>558</v>
      </c>
      <c r="E118" s="2" t="s">
        <v>68</v>
      </c>
      <c r="F118" s="2" t="s">
        <v>68</v>
      </c>
      <c r="G118" s="2" t="n">
        <v>1986</v>
      </c>
      <c r="H118" s="2"/>
      <c r="I118" s="2" t="n">
        <v>1986</v>
      </c>
      <c r="J118" s="2" t="s">
        <v>567</v>
      </c>
      <c r="K118" s="2" t="s">
        <v>457</v>
      </c>
      <c r="L118" s="2" t="s">
        <v>70</v>
      </c>
      <c r="M118" s="2" t="s">
        <v>46</v>
      </c>
      <c r="N118" s="2" t="s">
        <v>47</v>
      </c>
      <c r="O118" s="2" t="s">
        <v>388</v>
      </c>
      <c r="P118" s="2" t="n">
        <v>2</v>
      </c>
      <c r="Q118" s="2" t="n">
        <v>0.0002</v>
      </c>
      <c r="R118" s="2" t="s">
        <v>568</v>
      </c>
      <c r="S118" s="2"/>
    </row>
    <row r="119" customFormat="false" ht="35.05" hidden="false" customHeight="false" outlineLevel="0" collapsed="false">
      <c r="A119" s="2" t="s">
        <v>569</v>
      </c>
      <c r="B119" s="2" t="s">
        <v>570</v>
      </c>
      <c r="C119" s="2" t="s">
        <v>41</v>
      </c>
      <c r="D119" s="2" t="s">
        <v>558</v>
      </c>
      <c r="E119" s="2" t="s">
        <v>571</v>
      </c>
      <c r="F119" s="2" t="s">
        <v>572</v>
      </c>
      <c r="G119" s="2" t="n">
        <v>1987</v>
      </c>
      <c r="H119" s="2"/>
      <c r="I119" s="2" t="n">
        <v>1987</v>
      </c>
      <c r="J119" s="2" t="s">
        <v>573</v>
      </c>
      <c r="K119" s="2"/>
      <c r="L119" s="2" t="s">
        <v>70</v>
      </c>
      <c r="M119" s="2" t="s">
        <v>46</v>
      </c>
      <c r="N119" s="2" t="s">
        <v>47</v>
      </c>
      <c r="O119" s="2" t="s">
        <v>388</v>
      </c>
      <c r="P119" s="2" t="n">
        <v>1</v>
      </c>
      <c r="Q119" s="2" t="n">
        <v>0</v>
      </c>
      <c r="R119" s="2" t="s">
        <v>574</v>
      </c>
      <c r="S119" s="2"/>
    </row>
    <row r="120" customFormat="false" ht="15" hidden="false" customHeight="false" outlineLevel="0" collapsed="false">
      <c r="A120" s="2" t="s">
        <v>575</v>
      </c>
      <c r="B120" s="2" t="s">
        <v>576</v>
      </c>
      <c r="C120" s="2" t="s">
        <v>41</v>
      </c>
      <c r="D120" s="2" t="s">
        <v>558</v>
      </c>
      <c r="E120" s="2" t="s">
        <v>43</v>
      </c>
      <c r="F120" s="2" t="s">
        <v>43</v>
      </c>
      <c r="G120" s="2" t="n">
        <v>1987</v>
      </c>
      <c r="H120" s="2"/>
      <c r="I120" s="2" t="n">
        <v>1987</v>
      </c>
      <c r="J120" s="2" t="s">
        <v>577</v>
      </c>
      <c r="K120" s="2"/>
      <c r="L120" s="2" t="s">
        <v>70</v>
      </c>
      <c r="M120" s="2" t="s">
        <v>46</v>
      </c>
      <c r="N120" s="2" t="s">
        <v>47</v>
      </c>
      <c r="O120" s="2" t="s">
        <v>388</v>
      </c>
      <c r="P120" s="2" t="n">
        <v>1</v>
      </c>
      <c r="Q120" s="2" t="n">
        <v>0</v>
      </c>
      <c r="R120" s="2" t="s">
        <v>578</v>
      </c>
      <c r="S120" s="2"/>
    </row>
    <row r="121" customFormat="false" ht="15" hidden="false" customHeight="false" outlineLevel="0" collapsed="false">
      <c r="A121" s="2" t="s">
        <v>579</v>
      </c>
      <c r="B121" s="2" t="s">
        <v>580</v>
      </c>
      <c r="C121" s="2" t="s">
        <v>41</v>
      </c>
      <c r="D121" s="2" t="s">
        <v>558</v>
      </c>
      <c r="E121" s="2" t="s">
        <v>144</v>
      </c>
      <c r="F121" s="2" t="s">
        <v>144</v>
      </c>
      <c r="G121" s="2" t="n">
        <v>1991</v>
      </c>
      <c r="H121" s="2"/>
      <c r="I121" s="2" t="n">
        <v>1991</v>
      </c>
      <c r="J121" s="2" t="s">
        <v>581</v>
      </c>
      <c r="K121" s="2"/>
      <c r="L121" s="2" t="s">
        <v>70</v>
      </c>
      <c r="M121" s="2" t="s">
        <v>46</v>
      </c>
      <c r="N121" s="2" t="s">
        <v>47</v>
      </c>
      <c r="O121" s="2" t="s">
        <v>388</v>
      </c>
      <c r="P121" s="2" t="n">
        <v>1</v>
      </c>
      <c r="Q121" s="2" t="n">
        <v>0</v>
      </c>
      <c r="R121" s="2" t="s">
        <v>582</v>
      </c>
      <c r="S121" s="2"/>
    </row>
    <row r="122" customFormat="false" ht="23.85" hidden="false" customHeight="false" outlineLevel="0" collapsed="false">
      <c r="A122" s="2" t="s">
        <v>583</v>
      </c>
      <c r="B122" s="2" t="s">
        <v>584</v>
      </c>
      <c r="C122" s="2" t="s">
        <v>41</v>
      </c>
      <c r="D122" s="2" t="s">
        <v>558</v>
      </c>
      <c r="E122" s="2" t="s">
        <v>43</v>
      </c>
      <c r="F122" s="2" t="s">
        <v>43</v>
      </c>
      <c r="G122" s="2" t="n">
        <v>1992</v>
      </c>
      <c r="H122" s="2"/>
      <c r="I122" s="2" t="n">
        <v>1992</v>
      </c>
      <c r="J122" s="2" t="s">
        <v>585</v>
      </c>
      <c r="K122" s="2" t="s">
        <v>457</v>
      </c>
      <c r="L122" s="2" t="s">
        <v>70</v>
      </c>
      <c r="M122" s="2" t="s">
        <v>46</v>
      </c>
      <c r="N122" s="2" t="s">
        <v>47</v>
      </c>
      <c r="O122" s="2" t="s">
        <v>388</v>
      </c>
      <c r="P122" s="2" t="n">
        <v>5</v>
      </c>
      <c r="Q122" s="2" t="n">
        <v>0.0008</v>
      </c>
      <c r="R122" s="2" t="s">
        <v>586</v>
      </c>
      <c r="S122" s="2"/>
    </row>
    <row r="123" customFormat="false" ht="23.85" hidden="false" customHeight="false" outlineLevel="0" collapsed="false">
      <c r="A123" s="2" t="s">
        <v>587</v>
      </c>
      <c r="B123" s="2" t="s">
        <v>588</v>
      </c>
      <c r="C123" s="2" t="s">
        <v>41</v>
      </c>
      <c r="D123" s="2" t="s">
        <v>558</v>
      </c>
      <c r="E123" s="2" t="s">
        <v>68</v>
      </c>
      <c r="F123" s="2" t="s">
        <v>68</v>
      </c>
      <c r="G123" s="2" t="n">
        <v>1994</v>
      </c>
      <c r="H123" s="2"/>
      <c r="I123" s="2" t="n">
        <v>1994</v>
      </c>
      <c r="J123" s="2" t="s">
        <v>589</v>
      </c>
      <c r="K123" s="2"/>
      <c r="L123" s="2" t="s">
        <v>70</v>
      </c>
      <c r="M123" s="2" t="s">
        <v>46</v>
      </c>
      <c r="N123" s="2" t="s">
        <v>47</v>
      </c>
      <c r="O123" s="2" t="s">
        <v>388</v>
      </c>
      <c r="P123" s="2" t="n">
        <v>2</v>
      </c>
      <c r="Q123" s="2" t="n">
        <v>0.0006</v>
      </c>
      <c r="R123" s="2" t="s">
        <v>590</v>
      </c>
      <c r="S123" s="2"/>
    </row>
    <row r="124" customFormat="false" ht="23.85" hidden="false" customHeight="false" outlineLevel="0" collapsed="false">
      <c r="A124" s="2" t="s">
        <v>591</v>
      </c>
      <c r="B124" s="2" t="s">
        <v>592</v>
      </c>
      <c r="C124" s="2" t="s">
        <v>41</v>
      </c>
      <c r="D124" s="2" t="s">
        <v>558</v>
      </c>
      <c r="E124" s="2" t="s">
        <v>43</v>
      </c>
      <c r="F124" s="2" t="s">
        <v>43</v>
      </c>
      <c r="G124" s="2" t="n">
        <v>1995</v>
      </c>
      <c r="H124" s="2"/>
      <c r="I124" s="2" t="n">
        <v>1995</v>
      </c>
      <c r="J124" s="2" t="s">
        <v>593</v>
      </c>
      <c r="K124" s="2"/>
      <c r="L124" s="2" t="s">
        <v>70</v>
      </c>
      <c r="M124" s="2" t="s">
        <v>46</v>
      </c>
      <c r="N124" s="2" t="s">
        <v>47</v>
      </c>
      <c r="O124" s="2" t="s">
        <v>388</v>
      </c>
      <c r="P124" s="2" t="n">
        <v>4</v>
      </c>
      <c r="Q124" s="2" t="n">
        <v>0.0182</v>
      </c>
      <c r="R124" s="2" t="s">
        <v>594</v>
      </c>
      <c r="S124" s="2"/>
    </row>
    <row r="125" customFormat="false" ht="15" hidden="false" customHeight="false" outlineLevel="0" collapsed="false">
      <c r="A125" s="2" t="s">
        <v>595</v>
      </c>
      <c r="B125" s="2" t="s">
        <v>596</v>
      </c>
      <c r="C125" s="2" t="s">
        <v>41</v>
      </c>
      <c r="D125" s="2" t="s">
        <v>558</v>
      </c>
      <c r="E125" s="2" t="s">
        <v>597</v>
      </c>
      <c r="F125" s="2"/>
      <c r="G125" s="2" t="n">
        <v>1995</v>
      </c>
      <c r="H125" s="2"/>
      <c r="I125" s="2" t="n">
        <v>1995</v>
      </c>
      <c r="J125" s="2" t="s">
        <v>598</v>
      </c>
      <c r="K125" s="2"/>
      <c r="L125" s="2" t="s">
        <v>70</v>
      </c>
      <c r="M125" s="2" t="s">
        <v>46</v>
      </c>
      <c r="N125" s="2" t="s">
        <v>47</v>
      </c>
      <c r="O125" s="2" t="s">
        <v>388</v>
      </c>
      <c r="P125" s="2" t="n">
        <v>0</v>
      </c>
      <c r="Q125" s="2" t="n">
        <v>0</v>
      </c>
      <c r="R125" s="2" t="s">
        <v>599</v>
      </c>
      <c r="S125" s="2"/>
    </row>
    <row r="126" customFormat="false" ht="23.85" hidden="false" customHeight="false" outlineLevel="0" collapsed="false">
      <c r="A126" s="2" t="s">
        <v>600</v>
      </c>
      <c r="B126" s="2" t="s">
        <v>601</v>
      </c>
      <c r="C126" s="2" t="s">
        <v>52</v>
      </c>
      <c r="D126" s="2" t="s">
        <v>558</v>
      </c>
      <c r="E126" s="2" t="s">
        <v>43</v>
      </c>
      <c r="F126" s="2" t="s">
        <v>43</v>
      </c>
      <c r="G126" s="2"/>
      <c r="H126" s="2"/>
      <c r="I126" s="2" t="n">
        <v>1995</v>
      </c>
      <c r="J126" s="2" t="s">
        <v>135</v>
      </c>
      <c r="K126" s="2"/>
      <c r="L126" s="2" t="s">
        <v>70</v>
      </c>
      <c r="M126" s="2" t="s">
        <v>46</v>
      </c>
      <c r="N126" s="2" t="s">
        <v>47</v>
      </c>
      <c r="O126" s="2" t="s">
        <v>48</v>
      </c>
      <c r="P126" s="2" t="n">
        <v>1</v>
      </c>
      <c r="Q126" s="2" t="n">
        <v>0</v>
      </c>
      <c r="R126" s="2" t="s">
        <v>602</v>
      </c>
      <c r="S126" s="2"/>
    </row>
    <row r="127" customFormat="false" ht="23.85" hidden="false" customHeight="false" outlineLevel="0" collapsed="false">
      <c r="A127" s="2" t="s">
        <v>603</v>
      </c>
      <c r="B127" s="2" t="s">
        <v>604</v>
      </c>
      <c r="C127" s="2" t="s">
        <v>41</v>
      </c>
      <c r="D127" s="2" t="s">
        <v>558</v>
      </c>
      <c r="E127" s="2" t="s">
        <v>43</v>
      </c>
      <c r="F127" s="2" t="s">
        <v>43</v>
      </c>
      <c r="G127" s="2" t="n">
        <v>1996</v>
      </c>
      <c r="H127" s="2"/>
      <c r="I127" s="2" t="n">
        <v>1996</v>
      </c>
      <c r="J127" s="2" t="s">
        <v>605</v>
      </c>
      <c r="K127" s="2"/>
      <c r="L127" s="2" t="s">
        <v>70</v>
      </c>
      <c r="M127" s="2" t="s">
        <v>46</v>
      </c>
      <c r="N127" s="2" t="s">
        <v>47</v>
      </c>
      <c r="O127" s="2" t="s">
        <v>388</v>
      </c>
      <c r="P127" s="2" t="n">
        <v>2</v>
      </c>
      <c r="Q127" s="2" t="n">
        <v>0.0241</v>
      </c>
      <c r="R127" s="2" t="s">
        <v>606</v>
      </c>
      <c r="S127" s="2"/>
    </row>
    <row r="128" customFormat="false" ht="23.85" hidden="false" customHeight="false" outlineLevel="0" collapsed="false">
      <c r="A128" s="2" t="s">
        <v>607</v>
      </c>
      <c r="B128" s="2" t="s">
        <v>608</v>
      </c>
      <c r="C128" s="2" t="s">
        <v>52</v>
      </c>
      <c r="D128" s="2" t="s">
        <v>609</v>
      </c>
      <c r="E128" s="2" t="s">
        <v>68</v>
      </c>
      <c r="F128" s="2" t="s">
        <v>68</v>
      </c>
      <c r="G128" s="2"/>
      <c r="H128" s="2"/>
      <c r="I128" s="2"/>
      <c r="J128" s="2" t="s">
        <v>80</v>
      </c>
      <c r="K128" s="2"/>
      <c r="L128" s="2" t="s">
        <v>70</v>
      </c>
      <c r="M128" s="2" t="s">
        <v>46</v>
      </c>
      <c r="N128" s="2" t="s">
        <v>47</v>
      </c>
      <c r="O128" s="2" t="s">
        <v>48</v>
      </c>
      <c r="P128" s="2" t="n">
        <v>1</v>
      </c>
      <c r="Q128" s="2" t="n">
        <v>0</v>
      </c>
      <c r="R128" s="2" t="s">
        <v>610</v>
      </c>
      <c r="S128" s="2"/>
    </row>
    <row r="129" customFormat="false" ht="46.25" hidden="false" customHeight="false" outlineLevel="0" collapsed="false">
      <c r="A129" s="2" t="s">
        <v>611</v>
      </c>
      <c r="B129" s="2" t="s">
        <v>612</v>
      </c>
      <c r="C129" s="2" t="s">
        <v>52</v>
      </c>
      <c r="D129" s="2" t="s">
        <v>609</v>
      </c>
      <c r="E129" s="2" t="s">
        <v>613</v>
      </c>
      <c r="F129" s="2" t="s">
        <v>43</v>
      </c>
      <c r="G129" s="2" t="n">
        <v>1962</v>
      </c>
      <c r="H129" s="2"/>
      <c r="I129" s="2" t="n">
        <v>1962</v>
      </c>
      <c r="J129" s="2" t="s">
        <v>80</v>
      </c>
      <c r="K129" s="2"/>
      <c r="L129" s="2" t="s">
        <v>70</v>
      </c>
      <c r="M129" s="2" t="s">
        <v>46</v>
      </c>
      <c r="N129" s="2" t="s">
        <v>47</v>
      </c>
      <c r="O129" s="2" t="s">
        <v>48</v>
      </c>
      <c r="P129" s="2" t="n">
        <v>5</v>
      </c>
      <c r="Q129" s="2" t="n">
        <v>0.0175</v>
      </c>
      <c r="R129" s="2" t="s">
        <v>614</v>
      </c>
      <c r="S129" s="2"/>
    </row>
    <row r="130" customFormat="false" ht="15" hidden="false" customHeight="false" outlineLevel="0" collapsed="false">
      <c r="A130" s="2" t="s">
        <v>615</v>
      </c>
      <c r="B130" s="2" t="s">
        <v>616</v>
      </c>
      <c r="C130" s="2" t="s">
        <v>52</v>
      </c>
      <c r="D130" s="2" t="s">
        <v>609</v>
      </c>
      <c r="E130" s="2" t="s">
        <v>617</v>
      </c>
      <c r="F130" s="2"/>
      <c r="G130" s="2"/>
      <c r="H130" s="2"/>
      <c r="I130" s="2" t="n">
        <v>1989</v>
      </c>
      <c r="J130" s="2" t="s">
        <v>618</v>
      </c>
      <c r="K130" s="2"/>
      <c r="L130" s="2" t="s">
        <v>70</v>
      </c>
      <c r="M130" s="2" t="s">
        <v>46</v>
      </c>
      <c r="N130" s="2" t="s">
        <v>47</v>
      </c>
      <c r="O130" s="2" t="s">
        <v>48</v>
      </c>
      <c r="P130" s="2" t="n">
        <v>1</v>
      </c>
      <c r="Q130" s="2" t="n">
        <v>0</v>
      </c>
      <c r="R130" s="2" t="s">
        <v>619</v>
      </c>
      <c r="S130" s="2"/>
    </row>
    <row r="131" customFormat="false" ht="23.85" hidden="false" customHeight="false" outlineLevel="0" collapsed="false">
      <c r="A131" s="2" t="s">
        <v>620</v>
      </c>
      <c r="B131" s="2" t="s">
        <v>621</v>
      </c>
      <c r="C131" s="2" t="s">
        <v>41</v>
      </c>
      <c r="D131" s="2" t="s">
        <v>609</v>
      </c>
      <c r="E131" s="2" t="s">
        <v>622</v>
      </c>
      <c r="F131" s="2" t="s">
        <v>43</v>
      </c>
      <c r="G131" s="2" t="n">
        <v>1989</v>
      </c>
      <c r="H131" s="2"/>
      <c r="I131" s="2" t="n">
        <v>1989</v>
      </c>
      <c r="J131" s="2" t="s">
        <v>623</v>
      </c>
      <c r="K131" s="2"/>
      <c r="L131" s="2" t="s">
        <v>70</v>
      </c>
      <c r="M131" s="2" t="s">
        <v>46</v>
      </c>
      <c r="N131" s="2" t="s">
        <v>47</v>
      </c>
      <c r="O131" s="2" t="s">
        <v>48</v>
      </c>
      <c r="P131" s="2" t="n">
        <v>3</v>
      </c>
      <c r="Q131" s="2" t="n">
        <v>0.0078</v>
      </c>
      <c r="R131" s="2" t="s">
        <v>624</v>
      </c>
      <c r="S131" s="2"/>
    </row>
    <row r="132" customFormat="false" ht="35.05" hidden="false" customHeight="false" outlineLevel="0" collapsed="false">
      <c r="A132" s="2" t="s">
        <v>625</v>
      </c>
      <c r="B132" s="2" t="s">
        <v>626</v>
      </c>
      <c r="C132" s="2" t="s">
        <v>41</v>
      </c>
      <c r="D132" s="2" t="s">
        <v>609</v>
      </c>
      <c r="E132" s="2" t="s">
        <v>43</v>
      </c>
      <c r="F132" s="2" t="s">
        <v>43</v>
      </c>
      <c r="G132" s="2" t="n">
        <v>1996</v>
      </c>
      <c r="H132" s="2" t="n">
        <v>2006</v>
      </c>
      <c r="I132" s="2" t="n">
        <v>1996</v>
      </c>
      <c r="J132" s="2" t="s">
        <v>627</v>
      </c>
      <c r="K132" s="2"/>
      <c r="L132" s="2" t="s">
        <v>628</v>
      </c>
      <c r="M132" s="2" t="s">
        <v>46</v>
      </c>
      <c r="N132" s="2" t="s">
        <v>47</v>
      </c>
      <c r="O132" s="2" t="s">
        <v>48</v>
      </c>
      <c r="P132" s="2" t="n">
        <v>8</v>
      </c>
      <c r="Q132" s="2" t="n">
        <v>0.0342</v>
      </c>
      <c r="R132" s="2" t="s">
        <v>629</v>
      </c>
      <c r="S132" s="2"/>
    </row>
    <row r="133" customFormat="false" ht="23.85" hidden="false" customHeight="false" outlineLevel="0" collapsed="false">
      <c r="A133" s="2" t="s">
        <v>630</v>
      </c>
      <c r="B133" s="2" t="s">
        <v>631</v>
      </c>
      <c r="C133" s="2" t="s">
        <v>41</v>
      </c>
      <c r="D133" s="2" t="s">
        <v>609</v>
      </c>
      <c r="E133" s="2" t="s">
        <v>43</v>
      </c>
      <c r="F133" s="2" t="s">
        <v>43</v>
      </c>
      <c r="G133" s="2" t="n">
        <v>1996</v>
      </c>
      <c r="H133" s="2"/>
      <c r="I133" s="2" t="n">
        <v>1996</v>
      </c>
      <c r="J133" s="2" t="s">
        <v>632</v>
      </c>
      <c r="K133" s="2"/>
      <c r="L133" s="2" t="s">
        <v>70</v>
      </c>
      <c r="M133" s="2" t="s">
        <v>46</v>
      </c>
      <c r="N133" s="2" t="s">
        <v>47</v>
      </c>
      <c r="O133" s="2" t="s">
        <v>48</v>
      </c>
      <c r="P133" s="2" t="n">
        <v>4</v>
      </c>
      <c r="Q133" s="2" t="n">
        <v>0.0092</v>
      </c>
      <c r="R133" s="2" t="s">
        <v>633</v>
      </c>
      <c r="S133" s="2"/>
    </row>
    <row r="134" customFormat="false" ht="23.85" hidden="false" customHeight="false" outlineLevel="0" collapsed="false">
      <c r="A134" s="2" t="s">
        <v>634</v>
      </c>
      <c r="B134" s="2" t="s">
        <v>635</v>
      </c>
      <c r="C134" s="2" t="s">
        <v>52</v>
      </c>
      <c r="D134" s="2" t="s">
        <v>609</v>
      </c>
      <c r="E134" s="2" t="s">
        <v>43</v>
      </c>
      <c r="F134" s="2" t="s">
        <v>43</v>
      </c>
      <c r="G134" s="2"/>
      <c r="H134" s="2"/>
      <c r="I134" s="2" t="n">
        <v>1996</v>
      </c>
      <c r="J134" s="2" t="s">
        <v>80</v>
      </c>
      <c r="K134" s="2"/>
      <c r="L134" s="2" t="s">
        <v>70</v>
      </c>
      <c r="M134" s="2" t="s">
        <v>46</v>
      </c>
      <c r="N134" s="2" t="s">
        <v>47</v>
      </c>
      <c r="O134" s="2" t="s">
        <v>48</v>
      </c>
      <c r="P134" s="2" t="n">
        <v>2</v>
      </c>
      <c r="Q134" s="2" t="n">
        <v>0</v>
      </c>
      <c r="R134" s="2" t="s">
        <v>636</v>
      </c>
      <c r="S134" s="2"/>
    </row>
    <row r="135" customFormat="false" ht="15" hidden="false" customHeight="false" outlineLevel="0" collapsed="false">
      <c r="A135" s="2" t="s">
        <v>637</v>
      </c>
      <c r="B135" s="2" t="s">
        <v>638</v>
      </c>
      <c r="C135" s="2" t="s">
        <v>41</v>
      </c>
      <c r="D135" s="2" t="s">
        <v>609</v>
      </c>
      <c r="E135" s="2" t="s">
        <v>43</v>
      </c>
      <c r="F135" s="2" t="s">
        <v>43</v>
      </c>
      <c r="G135" s="2" t="n">
        <v>2000</v>
      </c>
      <c r="H135" s="2"/>
      <c r="I135" s="2" t="n">
        <v>2000</v>
      </c>
      <c r="J135" s="2" t="s">
        <v>639</v>
      </c>
      <c r="K135" s="2"/>
      <c r="L135" s="2" t="s">
        <v>269</v>
      </c>
      <c r="M135" s="2" t="s">
        <v>46</v>
      </c>
      <c r="N135" s="2" t="s">
        <v>47</v>
      </c>
      <c r="O135" s="2" t="s">
        <v>48</v>
      </c>
      <c r="P135" s="2" t="n">
        <v>4</v>
      </c>
      <c r="Q135" s="2" t="n">
        <v>0.0057</v>
      </c>
      <c r="R135" s="2" t="s">
        <v>640</v>
      </c>
      <c r="S135" s="2"/>
    </row>
    <row r="136" customFormat="false" ht="23.85" hidden="false" customHeight="false" outlineLevel="0" collapsed="false">
      <c r="A136" s="2" t="s">
        <v>641</v>
      </c>
      <c r="B136" s="2" t="s">
        <v>642</v>
      </c>
      <c r="C136" s="2" t="s">
        <v>52</v>
      </c>
      <c r="D136" s="2" t="s">
        <v>609</v>
      </c>
      <c r="E136" s="2" t="s">
        <v>68</v>
      </c>
      <c r="F136" s="2" t="s">
        <v>68</v>
      </c>
      <c r="G136" s="2"/>
      <c r="H136" s="2"/>
      <c r="I136" s="2" t="n">
        <v>2000</v>
      </c>
      <c r="J136" s="2" t="s">
        <v>80</v>
      </c>
      <c r="K136" s="2"/>
      <c r="L136" s="2" t="s">
        <v>70</v>
      </c>
      <c r="M136" s="2" t="s">
        <v>46</v>
      </c>
      <c r="N136" s="2" t="s">
        <v>47</v>
      </c>
      <c r="O136" s="2" t="s">
        <v>48</v>
      </c>
      <c r="P136" s="2" t="n">
        <v>5</v>
      </c>
      <c r="Q136" s="2" t="n">
        <v>0.0105</v>
      </c>
      <c r="R136" s="2" t="s">
        <v>643</v>
      </c>
      <c r="S136" s="2"/>
    </row>
    <row r="137" customFormat="false" ht="35.05" hidden="false" customHeight="false" outlineLevel="0" collapsed="false">
      <c r="A137" s="2" t="s">
        <v>644</v>
      </c>
      <c r="B137" s="2" t="s">
        <v>645</v>
      </c>
      <c r="C137" s="2" t="s">
        <v>41</v>
      </c>
      <c r="D137" s="2" t="s">
        <v>609</v>
      </c>
      <c r="E137" s="2" t="s">
        <v>68</v>
      </c>
      <c r="F137" s="2" t="s">
        <v>68</v>
      </c>
      <c r="G137" s="2" t="n">
        <v>2001</v>
      </c>
      <c r="H137" s="2"/>
      <c r="I137" s="2" t="n">
        <v>2001</v>
      </c>
      <c r="J137" s="2" t="s">
        <v>646</v>
      </c>
      <c r="K137" s="2"/>
      <c r="L137" s="2" t="s">
        <v>70</v>
      </c>
      <c r="M137" s="2" t="s">
        <v>46</v>
      </c>
      <c r="N137" s="2" t="s">
        <v>126</v>
      </c>
      <c r="O137" s="2" t="s">
        <v>647</v>
      </c>
      <c r="P137" s="2" t="n">
        <v>4</v>
      </c>
      <c r="Q137" s="2" t="n">
        <v>0.0115</v>
      </c>
      <c r="R137" s="2" t="s">
        <v>648</v>
      </c>
      <c r="S137" s="2" t="s">
        <v>649</v>
      </c>
    </row>
    <row r="138" customFormat="false" ht="15" hidden="false" customHeight="false" outlineLevel="0" collapsed="false">
      <c r="A138" s="2" t="s">
        <v>650</v>
      </c>
      <c r="B138" s="2" t="s">
        <v>651</v>
      </c>
      <c r="C138" s="2" t="s">
        <v>41</v>
      </c>
      <c r="D138" s="2" t="s">
        <v>609</v>
      </c>
      <c r="E138" s="2" t="s">
        <v>43</v>
      </c>
      <c r="F138" s="2" t="s">
        <v>43</v>
      </c>
      <c r="G138" s="2" t="n">
        <v>2007</v>
      </c>
      <c r="H138" s="2"/>
      <c r="I138" s="2" t="n">
        <v>2007</v>
      </c>
      <c r="J138" s="2" t="s">
        <v>652</v>
      </c>
      <c r="K138" s="2" t="s">
        <v>495</v>
      </c>
      <c r="L138" s="2" t="s">
        <v>70</v>
      </c>
      <c r="M138" s="2" t="s">
        <v>46</v>
      </c>
      <c r="N138" s="2" t="s">
        <v>47</v>
      </c>
      <c r="O138" s="2" t="s">
        <v>48</v>
      </c>
      <c r="P138" s="2" t="n">
        <v>1</v>
      </c>
      <c r="Q138" s="2" t="n">
        <v>0</v>
      </c>
      <c r="R138" s="2" t="s">
        <v>653</v>
      </c>
      <c r="S138" s="2"/>
    </row>
    <row r="139" customFormat="false" ht="23.85" hidden="false" customHeight="false" outlineLevel="0" collapsed="false">
      <c r="A139" s="2" t="s">
        <v>654</v>
      </c>
      <c r="B139" s="2" t="s">
        <v>655</v>
      </c>
      <c r="C139" s="2" t="s">
        <v>52</v>
      </c>
      <c r="D139" s="2" t="s">
        <v>609</v>
      </c>
      <c r="E139" s="2" t="s">
        <v>43</v>
      </c>
      <c r="F139" s="2" t="s">
        <v>43</v>
      </c>
      <c r="G139" s="2"/>
      <c r="H139" s="2"/>
      <c r="I139" s="2" t="n">
        <v>2007</v>
      </c>
      <c r="J139" s="2" t="s">
        <v>316</v>
      </c>
      <c r="K139" s="2"/>
      <c r="L139" s="2" t="s">
        <v>70</v>
      </c>
      <c r="M139" s="2" t="s">
        <v>46</v>
      </c>
      <c r="N139" s="2" t="s">
        <v>47</v>
      </c>
      <c r="O139" s="2" t="s">
        <v>48</v>
      </c>
      <c r="P139" s="2" t="n">
        <v>2</v>
      </c>
      <c r="Q139" s="2" t="n">
        <v>0</v>
      </c>
      <c r="R139" s="2" t="s">
        <v>656</v>
      </c>
      <c r="S139" s="2"/>
    </row>
    <row r="140" customFormat="false" ht="15" hidden="false" customHeight="false" outlineLevel="0" collapsed="false">
      <c r="A140" s="2" t="s">
        <v>657</v>
      </c>
      <c r="B140" s="2" t="s">
        <v>658</v>
      </c>
      <c r="C140" s="2" t="s">
        <v>41</v>
      </c>
      <c r="D140" s="2" t="s">
        <v>609</v>
      </c>
      <c r="E140" s="2" t="s">
        <v>43</v>
      </c>
      <c r="F140" s="2" t="s">
        <v>43</v>
      </c>
      <c r="G140" s="2" t="n">
        <v>2007</v>
      </c>
      <c r="H140" s="2"/>
      <c r="I140" s="2" t="n">
        <v>2007</v>
      </c>
      <c r="J140" s="2" t="s">
        <v>659</v>
      </c>
      <c r="K140" s="2"/>
      <c r="L140" s="2" t="s">
        <v>70</v>
      </c>
      <c r="M140" s="2" t="s">
        <v>46</v>
      </c>
      <c r="N140" s="2" t="s">
        <v>47</v>
      </c>
      <c r="O140" s="2" t="s">
        <v>48</v>
      </c>
      <c r="P140" s="2" t="n">
        <v>2</v>
      </c>
      <c r="Q140" s="2" t="n">
        <v>0</v>
      </c>
      <c r="R140" s="2" t="s">
        <v>660</v>
      </c>
      <c r="S140" s="2"/>
    </row>
    <row r="141" customFormat="false" ht="35.05" hidden="false" customHeight="false" outlineLevel="0" collapsed="false">
      <c r="A141" s="2" t="s">
        <v>661</v>
      </c>
      <c r="B141" s="2" t="s">
        <v>662</v>
      </c>
      <c r="C141" s="2" t="s">
        <v>41</v>
      </c>
      <c r="D141" s="2" t="s">
        <v>609</v>
      </c>
      <c r="E141" s="2" t="s">
        <v>43</v>
      </c>
      <c r="F141" s="2" t="s">
        <v>43</v>
      </c>
      <c r="G141" s="2" t="n">
        <v>2007</v>
      </c>
      <c r="H141" s="2"/>
      <c r="I141" s="2" t="n">
        <v>2007</v>
      </c>
      <c r="J141" s="2" t="s">
        <v>659</v>
      </c>
      <c r="K141" s="2"/>
      <c r="L141" s="2" t="s">
        <v>70</v>
      </c>
      <c r="M141" s="2" t="s">
        <v>46</v>
      </c>
      <c r="N141" s="2" t="s">
        <v>47</v>
      </c>
      <c r="O141" s="2" t="s">
        <v>48</v>
      </c>
      <c r="P141" s="2" t="n">
        <v>5</v>
      </c>
      <c r="Q141" s="2" t="n">
        <v>0.0121</v>
      </c>
      <c r="R141" s="2" t="s">
        <v>663</v>
      </c>
      <c r="S141" s="2"/>
    </row>
    <row r="142" customFormat="false" ht="23.85" hidden="false" customHeight="false" outlineLevel="0" collapsed="false">
      <c r="A142" s="2" t="s">
        <v>664</v>
      </c>
      <c r="B142" s="2" t="s">
        <v>665</v>
      </c>
      <c r="C142" s="2" t="s">
        <v>41</v>
      </c>
      <c r="D142" s="2" t="s">
        <v>609</v>
      </c>
      <c r="E142" s="2" t="s">
        <v>139</v>
      </c>
      <c r="F142" s="2" t="s">
        <v>139</v>
      </c>
      <c r="G142" s="2" t="n">
        <v>2009</v>
      </c>
      <c r="H142" s="2" t="n">
        <v>2023</v>
      </c>
      <c r="I142" s="2" t="n">
        <v>2009</v>
      </c>
      <c r="J142" s="2" t="s">
        <v>666</v>
      </c>
      <c r="K142" s="2"/>
      <c r="L142" s="2" t="s">
        <v>667</v>
      </c>
      <c r="M142" s="2" t="s">
        <v>46</v>
      </c>
      <c r="N142" s="2" t="s">
        <v>126</v>
      </c>
      <c r="O142" s="2" t="s">
        <v>668</v>
      </c>
      <c r="P142" s="2" t="n">
        <v>3</v>
      </c>
      <c r="Q142" s="2" t="n">
        <v>0.05</v>
      </c>
      <c r="R142" s="2" t="s">
        <v>669</v>
      </c>
      <c r="S142" s="2"/>
    </row>
    <row r="143" customFormat="false" ht="23.85" hidden="false" customHeight="false" outlineLevel="0" collapsed="false">
      <c r="A143" s="2" t="s">
        <v>670</v>
      </c>
      <c r="B143" s="2" t="s">
        <v>671</v>
      </c>
      <c r="C143" s="2" t="s">
        <v>41</v>
      </c>
      <c r="D143" s="2" t="s">
        <v>609</v>
      </c>
      <c r="E143" s="2" t="s">
        <v>218</v>
      </c>
      <c r="F143" s="2"/>
      <c r="G143" s="2" t="n">
        <v>2011</v>
      </c>
      <c r="H143" s="2" t="n">
        <v>2013</v>
      </c>
      <c r="I143" s="2" t="n">
        <v>2011</v>
      </c>
      <c r="J143" s="2" t="s">
        <v>672</v>
      </c>
      <c r="K143" s="2"/>
      <c r="L143" s="2" t="s">
        <v>512</v>
      </c>
      <c r="M143" s="2" t="s">
        <v>46</v>
      </c>
      <c r="N143" s="2" t="s">
        <v>47</v>
      </c>
      <c r="O143" s="2" t="s">
        <v>48</v>
      </c>
      <c r="P143" s="2" t="n">
        <v>5</v>
      </c>
      <c r="Q143" s="2" t="n">
        <v>0.0055</v>
      </c>
      <c r="R143" s="2" t="s">
        <v>673</v>
      </c>
      <c r="S143" s="2"/>
    </row>
    <row r="144" customFormat="false" ht="15" hidden="false" customHeight="false" outlineLevel="0" collapsed="false">
      <c r="A144" s="2" t="s">
        <v>674</v>
      </c>
      <c r="B144" s="2" t="s">
        <v>675</v>
      </c>
      <c r="C144" s="2" t="s">
        <v>41</v>
      </c>
      <c r="D144" s="2" t="s">
        <v>609</v>
      </c>
      <c r="E144" s="2" t="s">
        <v>43</v>
      </c>
      <c r="F144" s="2" t="s">
        <v>43</v>
      </c>
      <c r="G144" s="2" t="n">
        <v>2013</v>
      </c>
      <c r="H144" s="2"/>
      <c r="I144" s="2" t="n">
        <v>2013</v>
      </c>
      <c r="J144" s="2" t="s">
        <v>652</v>
      </c>
      <c r="K144" s="2"/>
      <c r="L144" s="2" t="s">
        <v>70</v>
      </c>
      <c r="M144" s="2" t="s">
        <v>46</v>
      </c>
      <c r="N144" s="2" t="s">
        <v>47</v>
      </c>
      <c r="O144" s="2" t="s">
        <v>48</v>
      </c>
      <c r="P144" s="2" t="n">
        <v>2</v>
      </c>
      <c r="Q144" s="2" t="n">
        <v>0</v>
      </c>
      <c r="R144" s="2" t="s">
        <v>676</v>
      </c>
      <c r="S144" s="2"/>
    </row>
    <row r="145" customFormat="false" ht="23.85" hidden="false" customHeight="false" outlineLevel="0" collapsed="false">
      <c r="A145" s="2" t="s">
        <v>677</v>
      </c>
      <c r="B145" s="2" t="s">
        <v>678</v>
      </c>
      <c r="C145" s="2" t="s">
        <v>52</v>
      </c>
      <c r="D145" s="2" t="s">
        <v>609</v>
      </c>
      <c r="E145" s="2" t="s">
        <v>68</v>
      </c>
      <c r="F145" s="2" t="s">
        <v>68</v>
      </c>
      <c r="G145" s="2" t="n">
        <v>1983</v>
      </c>
      <c r="H145" s="2"/>
      <c r="I145" s="2" t="n">
        <v>2013</v>
      </c>
      <c r="J145" s="2" t="s">
        <v>80</v>
      </c>
      <c r="K145" s="2"/>
      <c r="L145" s="2" t="s">
        <v>70</v>
      </c>
      <c r="M145" s="2" t="s">
        <v>46</v>
      </c>
      <c r="N145" s="2" t="s">
        <v>47</v>
      </c>
      <c r="O145" s="2" t="s">
        <v>48</v>
      </c>
      <c r="P145" s="2" t="n">
        <v>5</v>
      </c>
      <c r="Q145" s="2" t="n">
        <v>0.0042</v>
      </c>
      <c r="R145" s="2" t="s">
        <v>679</v>
      </c>
      <c r="S145" s="2"/>
    </row>
    <row r="146" customFormat="false" ht="23.85" hidden="false" customHeight="false" outlineLevel="0" collapsed="false">
      <c r="A146" s="2" t="s">
        <v>680</v>
      </c>
      <c r="B146" s="2" t="s">
        <v>681</v>
      </c>
      <c r="C146" s="2" t="s">
        <v>52</v>
      </c>
      <c r="D146" s="2" t="s">
        <v>609</v>
      </c>
      <c r="E146" s="2" t="s">
        <v>682</v>
      </c>
      <c r="F146" s="2"/>
      <c r="G146" s="2" t="n">
        <v>1978</v>
      </c>
      <c r="H146" s="2"/>
      <c r="I146" s="2" t="n">
        <v>2020</v>
      </c>
      <c r="J146" s="2" t="s">
        <v>683</v>
      </c>
      <c r="K146" s="2"/>
      <c r="L146" s="2" t="s">
        <v>70</v>
      </c>
      <c r="M146" s="2" t="s">
        <v>46</v>
      </c>
      <c r="N146" s="2" t="s">
        <v>47</v>
      </c>
      <c r="O146" s="2" t="s">
        <v>48</v>
      </c>
      <c r="P146" s="2" t="n">
        <v>1</v>
      </c>
      <c r="Q146" s="2" t="n">
        <v>0</v>
      </c>
      <c r="R146" s="2" t="s">
        <v>684</v>
      </c>
      <c r="S146" s="2"/>
    </row>
    <row r="147" customFormat="false" ht="23.85" hidden="false" customHeight="false" outlineLevel="0" collapsed="false">
      <c r="A147" s="2" t="s">
        <v>685</v>
      </c>
      <c r="B147" s="2" t="s">
        <v>686</v>
      </c>
      <c r="C147" s="2" t="s">
        <v>52</v>
      </c>
      <c r="D147" s="2" t="s">
        <v>609</v>
      </c>
      <c r="E147" s="2" t="s">
        <v>218</v>
      </c>
      <c r="F147" s="2"/>
      <c r="G147" s="2" t="n">
        <v>1986</v>
      </c>
      <c r="H147" s="2"/>
      <c r="I147" s="2" t="n">
        <v>2023</v>
      </c>
      <c r="J147" s="2" t="s">
        <v>687</v>
      </c>
      <c r="K147" s="2"/>
      <c r="L147" s="2" t="s">
        <v>70</v>
      </c>
      <c r="M147" s="2" t="s">
        <v>46</v>
      </c>
      <c r="N147" s="2" t="s">
        <v>47</v>
      </c>
      <c r="O147" s="2" t="s">
        <v>48</v>
      </c>
      <c r="P147" s="2" t="n">
        <v>1</v>
      </c>
      <c r="Q147" s="2" t="n">
        <v>0</v>
      </c>
      <c r="R147" s="2" t="s">
        <v>688</v>
      </c>
      <c r="S147" s="2"/>
    </row>
    <row r="148" customFormat="false" ht="23.85" hidden="false" customHeight="false" outlineLevel="0" collapsed="false">
      <c r="A148" s="2" t="s">
        <v>689</v>
      </c>
      <c r="B148" s="2" t="s">
        <v>690</v>
      </c>
      <c r="C148" s="2" t="s">
        <v>41</v>
      </c>
      <c r="D148" s="2" t="s">
        <v>609</v>
      </c>
      <c r="E148" s="2" t="s">
        <v>139</v>
      </c>
      <c r="F148" s="2" t="s">
        <v>139</v>
      </c>
      <c r="G148" s="2" t="n">
        <v>2023</v>
      </c>
      <c r="H148" s="2"/>
      <c r="I148" s="2" t="n">
        <v>2023</v>
      </c>
      <c r="J148" s="2" t="s">
        <v>691</v>
      </c>
      <c r="K148" s="2"/>
      <c r="L148" s="2" t="s">
        <v>70</v>
      </c>
      <c r="M148" s="2" t="s">
        <v>46</v>
      </c>
      <c r="N148" s="2" t="s">
        <v>126</v>
      </c>
      <c r="O148" s="2" t="s">
        <v>668</v>
      </c>
      <c r="P148" s="2" t="n">
        <v>4</v>
      </c>
      <c r="Q148" s="2" t="n">
        <v>0.0513</v>
      </c>
      <c r="R148" s="2" t="s">
        <v>692</v>
      </c>
      <c r="S148" s="2"/>
    </row>
    <row r="149" customFormat="false" ht="35.05" hidden="false" customHeight="false" outlineLevel="0" collapsed="false">
      <c r="A149" s="2" t="s">
        <v>693</v>
      </c>
      <c r="B149" s="2" t="s">
        <v>694</v>
      </c>
      <c r="C149" s="2" t="s">
        <v>41</v>
      </c>
      <c r="D149" s="2" t="s">
        <v>695</v>
      </c>
      <c r="E149" s="2" t="s">
        <v>529</v>
      </c>
      <c r="F149" s="2" t="s">
        <v>233</v>
      </c>
      <c r="G149" s="2" t="n">
        <v>1985</v>
      </c>
      <c r="H149" s="2" t="n">
        <v>2006</v>
      </c>
      <c r="I149" s="2" t="n">
        <v>1985</v>
      </c>
      <c r="J149" s="2" t="s">
        <v>696</v>
      </c>
      <c r="K149" s="2"/>
      <c r="L149" s="2" t="s">
        <v>628</v>
      </c>
      <c r="M149" s="2" t="s">
        <v>46</v>
      </c>
      <c r="N149" s="2" t="s">
        <v>47</v>
      </c>
      <c r="O149" s="2" t="s">
        <v>48</v>
      </c>
      <c r="P149" s="2" t="n">
        <v>3</v>
      </c>
      <c r="Q149" s="2" t="n">
        <v>0.0014</v>
      </c>
      <c r="R149" s="2" t="s">
        <v>697</v>
      </c>
      <c r="S149" s="2"/>
    </row>
    <row r="150" customFormat="false" ht="15" hidden="false" customHeight="false" outlineLevel="0" collapsed="false">
      <c r="A150" s="2" t="s">
        <v>698</v>
      </c>
      <c r="B150" s="2" t="s">
        <v>699</v>
      </c>
      <c r="C150" s="2" t="s">
        <v>41</v>
      </c>
      <c r="D150" s="2" t="s">
        <v>695</v>
      </c>
      <c r="E150" s="2" t="s">
        <v>43</v>
      </c>
      <c r="F150" s="2" t="s">
        <v>43</v>
      </c>
      <c r="G150" s="2" t="n">
        <v>1996</v>
      </c>
      <c r="H150" s="2"/>
      <c r="I150" s="2" t="n">
        <v>1996</v>
      </c>
      <c r="J150" s="2" t="s">
        <v>700</v>
      </c>
      <c r="K150" s="2"/>
      <c r="L150" s="2" t="s">
        <v>70</v>
      </c>
      <c r="M150" s="2" t="s">
        <v>46</v>
      </c>
      <c r="N150" s="2" t="s">
        <v>47</v>
      </c>
      <c r="O150" s="2" t="s">
        <v>48</v>
      </c>
      <c r="P150" s="2" t="n">
        <v>1</v>
      </c>
      <c r="Q150" s="2" t="n">
        <v>0</v>
      </c>
      <c r="R150" s="2" t="s">
        <v>701</v>
      </c>
      <c r="S150" s="2"/>
    </row>
    <row r="151" customFormat="false" ht="46.25" hidden="false" customHeight="false" outlineLevel="0" collapsed="false">
      <c r="A151" s="2" t="s">
        <v>702</v>
      </c>
      <c r="B151" s="2" t="s">
        <v>703</v>
      </c>
      <c r="C151" s="2" t="s">
        <v>41</v>
      </c>
      <c r="D151" s="2" t="s">
        <v>695</v>
      </c>
      <c r="E151" s="2" t="s">
        <v>704</v>
      </c>
      <c r="F151" s="2" t="s">
        <v>43</v>
      </c>
      <c r="G151" s="2" t="n">
        <v>1997</v>
      </c>
      <c r="H151" s="2"/>
      <c r="I151" s="2" t="n">
        <v>1997</v>
      </c>
      <c r="J151" s="2" t="s">
        <v>705</v>
      </c>
      <c r="K151" s="2" t="s">
        <v>457</v>
      </c>
      <c r="L151" s="2" t="s">
        <v>70</v>
      </c>
      <c r="M151" s="2" t="s">
        <v>46</v>
      </c>
      <c r="N151" s="2" t="s">
        <v>47</v>
      </c>
      <c r="O151" s="2" t="s">
        <v>48</v>
      </c>
      <c r="P151" s="2" t="n">
        <v>6</v>
      </c>
      <c r="Q151" s="2" t="n">
        <v>0.0225</v>
      </c>
      <c r="R151" s="2" t="s">
        <v>706</v>
      </c>
      <c r="S151" s="2" t="s">
        <v>707</v>
      </c>
    </row>
    <row r="152" customFormat="false" ht="35.05" hidden="false" customHeight="false" outlineLevel="0" collapsed="false">
      <c r="A152" s="2" t="s">
        <v>708</v>
      </c>
      <c r="B152" s="2" t="s">
        <v>709</v>
      </c>
      <c r="C152" s="2" t="s">
        <v>41</v>
      </c>
      <c r="D152" s="2" t="s">
        <v>695</v>
      </c>
      <c r="E152" s="2" t="s">
        <v>43</v>
      </c>
      <c r="F152" s="2" t="s">
        <v>43</v>
      </c>
      <c r="G152" s="2" t="n">
        <v>2002</v>
      </c>
      <c r="H152" s="2"/>
      <c r="I152" s="2" t="n">
        <v>2002</v>
      </c>
      <c r="J152" s="2" t="s">
        <v>710</v>
      </c>
      <c r="K152" s="2"/>
      <c r="L152" s="2" t="s">
        <v>711</v>
      </c>
      <c r="M152" s="2" t="s">
        <v>46</v>
      </c>
      <c r="N152" s="2" t="s">
        <v>126</v>
      </c>
      <c r="O152" s="2" t="s">
        <v>712</v>
      </c>
      <c r="P152" s="2" t="n">
        <v>7</v>
      </c>
      <c r="Q152" s="2" t="n">
        <v>0.0838</v>
      </c>
      <c r="R152" s="2" t="s">
        <v>713</v>
      </c>
      <c r="S152" s="2"/>
    </row>
    <row r="153" customFormat="false" ht="35.05" hidden="false" customHeight="false" outlineLevel="0" collapsed="false">
      <c r="A153" s="2" t="s">
        <v>714</v>
      </c>
      <c r="B153" s="2" t="s">
        <v>715</v>
      </c>
      <c r="C153" s="2" t="s">
        <v>41</v>
      </c>
      <c r="D153" s="2" t="s">
        <v>695</v>
      </c>
      <c r="E153" s="2" t="s">
        <v>716</v>
      </c>
      <c r="F153" s="2" t="s">
        <v>233</v>
      </c>
      <c r="G153" s="2" t="n">
        <v>2004</v>
      </c>
      <c r="H153" s="2"/>
      <c r="I153" s="2" t="n">
        <v>2004</v>
      </c>
      <c r="J153" s="2" t="s">
        <v>717</v>
      </c>
      <c r="K153" s="2"/>
      <c r="L153" s="2" t="s">
        <v>70</v>
      </c>
      <c r="M153" s="2" t="s">
        <v>46</v>
      </c>
      <c r="N153" s="2" t="s">
        <v>47</v>
      </c>
      <c r="O153" s="2" t="s">
        <v>48</v>
      </c>
      <c r="P153" s="2" t="n">
        <v>1</v>
      </c>
      <c r="Q153" s="2" t="n">
        <v>0</v>
      </c>
      <c r="R153" s="2" t="s">
        <v>718</v>
      </c>
      <c r="S153" s="2"/>
    </row>
    <row r="154" customFormat="false" ht="15" hidden="false" customHeight="false" outlineLevel="0" collapsed="false">
      <c r="A154" s="2" t="s">
        <v>719</v>
      </c>
      <c r="B154" s="2" t="s">
        <v>720</v>
      </c>
      <c r="C154" s="2" t="s">
        <v>41</v>
      </c>
      <c r="D154" s="2" t="s">
        <v>695</v>
      </c>
      <c r="E154" s="2" t="s">
        <v>43</v>
      </c>
      <c r="F154" s="2" t="s">
        <v>43</v>
      </c>
      <c r="G154" s="2" t="n">
        <v>2005</v>
      </c>
      <c r="H154" s="2" t="n">
        <v>2012</v>
      </c>
      <c r="I154" s="2" t="n">
        <v>2005</v>
      </c>
      <c r="J154" s="2" t="s">
        <v>721</v>
      </c>
      <c r="K154" s="2"/>
      <c r="L154" s="2" t="s">
        <v>722</v>
      </c>
      <c r="M154" s="2" t="s">
        <v>46</v>
      </c>
      <c r="N154" s="2" t="s">
        <v>47</v>
      </c>
      <c r="O154" s="2" t="s">
        <v>48</v>
      </c>
      <c r="P154" s="2" t="n">
        <v>2</v>
      </c>
      <c r="Q154" s="2" t="n">
        <v>0.0003</v>
      </c>
      <c r="R154" s="2" t="s">
        <v>723</v>
      </c>
      <c r="S154" s="2"/>
    </row>
    <row r="155" customFormat="false" ht="23.85" hidden="false" customHeight="false" outlineLevel="0" collapsed="false">
      <c r="A155" s="2" t="s">
        <v>724</v>
      </c>
      <c r="B155" s="2" t="s">
        <v>725</v>
      </c>
      <c r="C155" s="2" t="s">
        <v>41</v>
      </c>
      <c r="D155" s="2" t="s">
        <v>695</v>
      </c>
      <c r="E155" s="2" t="s">
        <v>43</v>
      </c>
      <c r="F155" s="2" t="s">
        <v>43</v>
      </c>
      <c r="G155" s="2" t="n">
        <v>2005</v>
      </c>
      <c r="H155" s="2"/>
      <c r="I155" s="2" t="n">
        <v>2005</v>
      </c>
      <c r="J155" s="2" t="s">
        <v>726</v>
      </c>
      <c r="K155" s="2"/>
      <c r="L155" s="2" t="s">
        <v>70</v>
      </c>
      <c r="M155" s="2" t="s">
        <v>46</v>
      </c>
      <c r="N155" s="2" t="s">
        <v>126</v>
      </c>
      <c r="O155" s="2" t="s">
        <v>727</v>
      </c>
      <c r="P155" s="2" t="n">
        <v>2</v>
      </c>
      <c r="Q155" s="2" t="n">
        <v>0</v>
      </c>
      <c r="R155" s="2" t="s">
        <v>728</v>
      </c>
      <c r="S155" s="2"/>
    </row>
    <row r="156" customFormat="false" ht="35.05" hidden="false" customHeight="false" outlineLevel="0" collapsed="false">
      <c r="A156" s="2" t="s">
        <v>729</v>
      </c>
      <c r="B156" s="2" t="s">
        <v>730</v>
      </c>
      <c r="C156" s="2" t="s">
        <v>41</v>
      </c>
      <c r="D156" s="2" t="s">
        <v>695</v>
      </c>
      <c r="E156" s="2" t="s">
        <v>68</v>
      </c>
      <c r="F156" s="2" t="s">
        <v>68</v>
      </c>
      <c r="G156" s="2" t="n">
        <v>2006</v>
      </c>
      <c r="H156" s="2" t="n">
        <v>2025</v>
      </c>
      <c r="I156" s="2" t="n">
        <v>2006</v>
      </c>
      <c r="J156" s="2" t="s">
        <v>731</v>
      </c>
      <c r="K156" s="2"/>
      <c r="L156" s="2" t="s">
        <v>732</v>
      </c>
      <c r="M156" s="2" t="s">
        <v>46</v>
      </c>
      <c r="N156" s="2" t="s">
        <v>126</v>
      </c>
      <c r="O156" s="2" t="s">
        <v>733</v>
      </c>
      <c r="P156" s="2" t="n">
        <v>3</v>
      </c>
      <c r="Q156" s="2" t="n">
        <v>0.0065</v>
      </c>
      <c r="R156" s="2" t="s">
        <v>734</v>
      </c>
      <c r="S156" s="2"/>
    </row>
    <row r="157" customFormat="false" ht="35.05" hidden="false" customHeight="false" outlineLevel="0" collapsed="false">
      <c r="A157" s="2" t="s">
        <v>735</v>
      </c>
      <c r="B157" s="2" t="s">
        <v>735</v>
      </c>
      <c r="C157" s="2" t="s">
        <v>41</v>
      </c>
      <c r="D157" s="2" t="s">
        <v>695</v>
      </c>
      <c r="E157" s="2" t="s">
        <v>144</v>
      </c>
      <c r="F157" s="2" t="s">
        <v>144</v>
      </c>
      <c r="G157" s="2" t="n">
        <v>2007</v>
      </c>
      <c r="H157" s="2"/>
      <c r="I157" s="2" t="n">
        <v>2007</v>
      </c>
      <c r="J157" s="2" t="s">
        <v>736</v>
      </c>
      <c r="K157" s="2"/>
      <c r="L157" s="2" t="s">
        <v>70</v>
      </c>
      <c r="M157" s="2" t="s">
        <v>46</v>
      </c>
      <c r="N157" s="2" t="s">
        <v>126</v>
      </c>
      <c r="O157" s="2" t="s">
        <v>737</v>
      </c>
      <c r="P157" s="2" t="n">
        <v>3</v>
      </c>
      <c r="Q157" s="2" t="n">
        <v>0.0112</v>
      </c>
      <c r="R157" s="2" t="s">
        <v>738</v>
      </c>
      <c r="S157" s="2"/>
    </row>
    <row r="158" customFormat="false" ht="23.85" hidden="false" customHeight="false" outlineLevel="0" collapsed="false">
      <c r="A158" s="2" t="s">
        <v>739</v>
      </c>
      <c r="B158" s="2" t="s">
        <v>740</v>
      </c>
      <c r="C158" s="2" t="s">
        <v>41</v>
      </c>
      <c r="D158" s="2" t="s">
        <v>695</v>
      </c>
      <c r="E158" s="2" t="s">
        <v>741</v>
      </c>
      <c r="F158" s="2" t="s">
        <v>68</v>
      </c>
      <c r="G158" s="2" t="n">
        <v>2008</v>
      </c>
      <c r="H158" s="2"/>
      <c r="I158" s="2" t="n">
        <v>2008</v>
      </c>
      <c r="J158" s="2" t="s">
        <v>742</v>
      </c>
      <c r="K158" s="2"/>
      <c r="L158" s="2" t="s">
        <v>70</v>
      </c>
      <c r="M158" s="2" t="s">
        <v>46</v>
      </c>
      <c r="N158" s="2" t="s">
        <v>47</v>
      </c>
      <c r="O158" s="2" t="s">
        <v>48</v>
      </c>
      <c r="P158" s="2" t="n">
        <v>2</v>
      </c>
      <c r="Q158" s="2" t="n">
        <v>0</v>
      </c>
      <c r="R158" s="2" t="s">
        <v>743</v>
      </c>
      <c r="S158" s="2"/>
    </row>
    <row r="159" customFormat="false" ht="23.85" hidden="false" customHeight="false" outlineLevel="0" collapsed="false">
      <c r="A159" s="2" t="s">
        <v>744</v>
      </c>
      <c r="B159" s="2" t="s">
        <v>745</v>
      </c>
      <c r="C159" s="2" t="s">
        <v>41</v>
      </c>
      <c r="D159" s="2" t="s">
        <v>695</v>
      </c>
      <c r="E159" s="2" t="s">
        <v>43</v>
      </c>
      <c r="F159" s="2" t="s">
        <v>43</v>
      </c>
      <c r="G159" s="2" t="n">
        <v>2011</v>
      </c>
      <c r="H159" s="2"/>
      <c r="I159" s="2" t="n">
        <v>2011</v>
      </c>
      <c r="J159" s="2" t="s">
        <v>746</v>
      </c>
      <c r="K159" s="2"/>
      <c r="L159" s="2" t="s">
        <v>70</v>
      </c>
      <c r="M159" s="2" t="s">
        <v>46</v>
      </c>
      <c r="N159" s="2" t="s">
        <v>47</v>
      </c>
      <c r="O159" s="2" t="s">
        <v>48</v>
      </c>
      <c r="P159" s="2" t="n">
        <v>1</v>
      </c>
      <c r="Q159" s="2" t="n">
        <v>0</v>
      </c>
      <c r="R159" s="2" t="s">
        <v>747</v>
      </c>
      <c r="S159" s="2"/>
    </row>
    <row r="160" customFormat="false" ht="79.85" hidden="false" customHeight="false" outlineLevel="0" collapsed="false">
      <c r="A160" s="2" t="s">
        <v>748</v>
      </c>
      <c r="B160" s="2" t="s">
        <v>749</v>
      </c>
      <c r="C160" s="2" t="s">
        <v>41</v>
      </c>
      <c r="D160" s="2" t="s">
        <v>695</v>
      </c>
      <c r="E160" s="2" t="s">
        <v>43</v>
      </c>
      <c r="F160" s="2" t="s">
        <v>43</v>
      </c>
      <c r="G160" s="2" t="n">
        <v>2013</v>
      </c>
      <c r="H160" s="2"/>
      <c r="I160" s="2" t="n">
        <v>2013</v>
      </c>
      <c r="J160" s="2" t="s">
        <v>750</v>
      </c>
      <c r="K160" s="2"/>
      <c r="L160" s="2" t="s">
        <v>70</v>
      </c>
      <c r="M160" s="2" t="s">
        <v>46</v>
      </c>
      <c r="N160" s="2" t="s">
        <v>126</v>
      </c>
      <c r="O160" s="2" t="s">
        <v>751</v>
      </c>
      <c r="P160" s="2" t="n">
        <v>2</v>
      </c>
      <c r="Q160" s="2" t="n">
        <v>0</v>
      </c>
      <c r="R160" s="2" t="s">
        <v>752</v>
      </c>
      <c r="S160" s="2" t="s">
        <v>753</v>
      </c>
    </row>
    <row r="161" customFormat="false" ht="35.05" hidden="false" customHeight="false" outlineLevel="0" collapsed="false">
      <c r="A161" s="2" t="s">
        <v>754</v>
      </c>
      <c r="B161" s="2" t="s">
        <v>755</v>
      </c>
      <c r="C161" s="2" t="s">
        <v>41</v>
      </c>
      <c r="D161" s="2" t="s">
        <v>695</v>
      </c>
      <c r="E161" s="2" t="s">
        <v>756</v>
      </c>
      <c r="F161" s="2" t="s">
        <v>756</v>
      </c>
      <c r="G161" s="2" t="n">
        <v>2015</v>
      </c>
      <c r="H161" s="2"/>
      <c r="I161" s="2" t="n">
        <v>2015</v>
      </c>
      <c r="J161" s="2" t="s">
        <v>757</v>
      </c>
      <c r="K161" s="2"/>
      <c r="L161" s="2" t="s">
        <v>70</v>
      </c>
      <c r="M161" s="2" t="s">
        <v>46</v>
      </c>
      <c r="N161" s="2" t="s">
        <v>126</v>
      </c>
      <c r="O161" s="2" t="s">
        <v>758</v>
      </c>
      <c r="P161" s="2" t="n">
        <v>2</v>
      </c>
      <c r="Q161" s="2" t="n">
        <v>0.001</v>
      </c>
      <c r="R161" s="2" t="s">
        <v>759</v>
      </c>
      <c r="S161" s="2"/>
    </row>
    <row r="162" customFormat="false" ht="23.85" hidden="false" customHeight="false" outlineLevel="0" collapsed="false">
      <c r="A162" s="2" t="s">
        <v>760</v>
      </c>
      <c r="B162" s="2" t="s">
        <v>761</v>
      </c>
      <c r="C162" s="2" t="s">
        <v>41</v>
      </c>
      <c r="D162" s="2" t="s">
        <v>695</v>
      </c>
      <c r="E162" s="2" t="s">
        <v>43</v>
      </c>
      <c r="F162" s="2" t="s">
        <v>43</v>
      </c>
      <c r="G162" s="2" t="n">
        <v>2015</v>
      </c>
      <c r="H162" s="2"/>
      <c r="I162" s="2" t="n">
        <v>2015</v>
      </c>
      <c r="J162" s="2" t="s">
        <v>736</v>
      </c>
      <c r="K162" s="2"/>
      <c r="L162" s="2" t="s">
        <v>70</v>
      </c>
      <c r="M162" s="2" t="s">
        <v>46</v>
      </c>
      <c r="N162" s="2" t="s">
        <v>126</v>
      </c>
      <c r="O162" s="2" t="s">
        <v>727</v>
      </c>
      <c r="P162" s="2" t="n">
        <v>3</v>
      </c>
      <c r="Q162" s="2" t="n">
        <v>0.0028</v>
      </c>
      <c r="R162" s="2" t="s">
        <v>762</v>
      </c>
      <c r="S162" s="2"/>
    </row>
    <row r="163" customFormat="false" ht="23.85" hidden="false" customHeight="false" outlineLevel="0" collapsed="false">
      <c r="A163" s="2" t="s">
        <v>763</v>
      </c>
      <c r="B163" s="2" t="s">
        <v>764</v>
      </c>
      <c r="C163" s="2" t="s">
        <v>41</v>
      </c>
      <c r="D163" s="2" t="s">
        <v>695</v>
      </c>
      <c r="E163" s="2" t="s">
        <v>43</v>
      </c>
      <c r="F163" s="2" t="s">
        <v>43</v>
      </c>
      <c r="G163" s="2" t="n">
        <v>2021</v>
      </c>
      <c r="H163" s="2"/>
      <c r="I163" s="2" t="n">
        <v>2021</v>
      </c>
      <c r="J163" s="2" t="s">
        <v>765</v>
      </c>
      <c r="K163" s="2"/>
      <c r="L163" s="2" t="s">
        <v>70</v>
      </c>
      <c r="M163" s="2" t="s">
        <v>46</v>
      </c>
      <c r="N163" s="2" t="s">
        <v>47</v>
      </c>
      <c r="O163" s="2" t="s">
        <v>48</v>
      </c>
      <c r="P163" s="2" t="n">
        <v>5</v>
      </c>
      <c r="Q163" s="2" t="n">
        <v>0.0275</v>
      </c>
      <c r="R163" s="2" t="s">
        <v>766</v>
      </c>
      <c r="S163" s="2"/>
    </row>
    <row r="164" customFormat="false" ht="35.05" hidden="false" customHeight="false" outlineLevel="0" collapsed="false">
      <c r="A164" s="2" t="s">
        <v>767</v>
      </c>
      <c r="B164" s="2" t="s">
        <v>768</v>
      </c>
      <c r="C164" s="2" t="s">
        <v>41</v>
      </c>
      <c r="D164" s="2" t="s">
        <v>695</v>
      </c>
      <c r="E164" s="2" t="s">
        <v>43</v>
      </c>
      <c r="F164" s="2" t="s">
        <v>43</v>
      </c>
      <c r="G164" s="2" t="n">
        <v>2022</v>
      </c>
      <c r="H164" s="2"/>
      <c r="I164" s="2" t="n">
        <v>2022</v>
      </c>
      <c r="J164" s="2" t="s">
        <v>769</v>
      </c>
      <c r="K164" s="2"/>
      <c r="L164" s="2" t="s">
        <v>70</v>
      </c>
      <c r="M164" s="2" t="s">
        <v>46</v>
      </c>
      <c r="N164" s="2" t="s">
        <v>126</v>
      </c>
      <c r="O164" s="2" t="s">
        <v>758</v>
      </c>
      <c r="P164" s="2" t="n">
        <v>4</v>
      </c>
      <c r="Q164" s="2" t="n">
        <v>0.0089</v>
      </c>
      <c r="R164" s="2" t="s">
        <v>770</v>
      </c>
      <c r="S164" s="2"/>
    </row>
    <row r="165" customFormat="false" ht="23.85" hidden="false" customHeight="false" outlineLevel="0" collapsed="false">
      <c r="A165" s="2" t="s">
        <v>771</v>
      </c>
      <c r="B165" s="2" t="s">
        <v>772</v>
      </c>
      <c r="C165" s="2" t="s">
        <v>41</v>
      </c>
      <c r="D165" s="2" t="s">
        <v>30</v>
      </c>
      <c r="E165" s="2" t="s">
        <v>43</v>
      </c>
      <c r="F165" s="2" t="s">
        <v>43</v>
      </c>
      <c r="G165" s="2"/>
      <c r="H165" s="2"/>
      <c r="I165" s="2"/>
      <c r="J165" s="2" t="s">
        <v>98</v>
      </c>
      <c r="K165" s="2" t="s">
        <v>773</v>
      </c>
      <c r="L165" s="2" t="s">
        <v>269</v>
      </c>
      <c r="M165" s="2" t="s">
        <v>46</v>
      </c>
      <c r="N165" s="2" t="s">
        <v>774</v>
      </c>
      <c r="O165" s="2" t="s">
        <v>775</v>
      </c>
      <c r="P165" s="2" t="n">
        <v>2</v>
      </c>
      <c r="Q165" s="2" t="n">
        <v>0</v>
      </c>
      <c r="R165" s="2" t="s">
        <v>776</v>
      </c>
      <c r="S165" s="2"/>
    </row>
    <row r="166" customFormat="false" ht="35.05" hidden="false" customHeight="false" outlineLevel="0" collapsed="false">
      <c r="A166" s="2" t="s">
        <v>777</v>
      </c>
      <c r="B166" s="2" t="s">
        <v>778</v>
      </c>
      <c r="C166" s="2" t="s">
        <v>41</v>
      </c>
      <c r="D166" s="2" t="s">
        <v>30</v>
      </c>
      <c r="E166" s="2" t="s">
        <v>43</v>
      </c>
      <c r="F166" s="2" t="s">
        <v>43</v>
      </c>
      <c r="G166" s="2"/>
      <c r="H166" s="2"/>
      <c r="I166" s="2"/>
      <c r="J166" s="2" t="s">
        <v>172</v>
      </c>
      <c r="K166" s="2" t="s">
        <v>773</v>
      </c>
      <c r="L166" s="2" t="s">
        <v>779</v>
      </c>
      <c r="M166" s="2" t="s">
        <v>46</v>
      </c>
      <c r="N166" s="2" t="s">
        <v>774</v>
      </c>
      <c r="O166" s="2" t="s">
        <v>780</v>
      </c>
      <c r="P166" s="2" t="n">
        <v>4</v>
      </c>
      <c r="Q166" s="2" t="n">
        <v>0.0043</v>
      </c>
      <c r="R166" s="2" t="s">
        <v>781</v>
      </c>
      <c r="S166" s="2"/>
    </row>
    <row r="167" customFormat="false" ht="23.85" hidden="false" customHeight="false" outlineLevel="0" collapsed="false">
      <c r="A167" s="2" t="s">
        <v>782</v>
      </c>
      <c r="B167" s="2" t="s">
        <v>783</v>
      </c>
      <c r="C167" s="2" t="s">
        <v>41</v>
      </c>
      <c r="D167" s="2" t="s">
        <v>30</v>
      </c>
      <c r="E167" s="2" t="s">
        <v>43</v>
      </c>
      <c r="F167" s="2" t="s">
        <v>43</v>
      </c>
      <c r="G167" s="2"/>
      <c r="H167" s="2"/>
      <c r="I167" s="2"/>
      <c r="J167" s="2" t="s">
        <v>784</v>
      </c>
      <c r="K167" s="2" t="s">
        <v>495</v>
      </c>
      <c r="L167" s="2" t="s">
        <v>70</v>
      </c>
      <c r="M167" s="2" t="s">
        <v>46</v>
      </c>
      <c r="N167" s="2" t="s">
        <v>774</v>
      </c>
      <c r="O167" s="2" t="s">
        <v>785</v>
      </c>
      <c r="P167" s="2" t="n">
        <v>2</v>
      </c>
      <c r="Q167" s="2" t="n">
        <v>0</v>
      </c>
      <c r="R167" s="2" t="s">
        <v>786</v>
      </c>
      <c r="S167" s="2"/>
    </row>
    <row r="168" customFormat="false" ht="23.85" hidden="false" customHeight="false" outlineLevel="0" collapsed="false">
      <c r="A168" s="2" t="s">
        <v>787</v>
      </c>
      <c r="B168" s="2" t="s">
        <v>788</v>
      </c>
      <c r="C168" s="2" t="s">
        <v>52</v>
      </c>
      <c r="D168" s="2" t="s">
        <v>30</v>
      </c>
      <c r="E168" s="2" t="s">
        <v>43</v>
      </c>
      <c r="F168" s="2" t="s">
        <v>43</v>
      </c>
      <c r="G168" s="2"/>
      <c r="H168" s="2"/>
      <c r="I168" s="2"/>
      <c r="J168" s="2" t="s">
        <v>80</v>
      </c>
      <c r="K168" s="2" t="s">
        <v>495</v>
      </c>
      <c r="L168" s="2" t="s">
        <v>70</v>
      </c>
      <c r="M168" s="2" t="s">
        <v>46</v>
      </c>
      <c r="N168" s="2" t="s">
        <v>47</v>
      </c>
      <c r="O168" s="2" t="s">
        <v>48</v>
      </c>
      <c r="P168" s="2" t="n">
        <v>1</v>
      </c>
      <c r="Q168" s="2" t="n">
        <v>0</v>
      </c>
      <c r="R168" s="2" t="s">
        <v>789</v>
      </c>
      <c r="S168" s="2"/>
    </row>
    <row r="169" customFormat="false" ht="15" hidden="false" customHeight="false" outlineLevel="0" collapsed="false">
      <c r="A169" s="2" t="s">
        <v>790</v>
      </c>
      <c r="B169" s="2" t="s">
        <v>791</v>
      </c>
      <c r="C169" s="2" t="s">
        <v>41</v>
      </c>
      <c r="D169" s="2" t="s">
        <v>30</v>
      </c>
      <c r="E169" s="2" t="s">
        <v>792</v>
      </c>
      <c r="F169" s="2"/>
      <c r="G169" s="2"/>
      <c r="H169" s="2"/>
      <c r="I169" s="2"/>
      <c r="J169" s="2" t="s">
        <v>793</v>
      </c>
      <c r="K169" s="2" t="s">
        <v>773</v>
      </c>
      <c r="L169" s="2" t="s">
        <v>70</v>
      </c>
      <c r="M169" s="2" t="s">
        <v>46</v>
      </c>
      <c r="N169" s="2" t="s">
        <v>774</v>
      </c>
      <c r="O169" s="2" t="s">
        <v>794</v>
      </c>
      <c r="P169" s="2" t="n">
        <v>1</v>
      </c>
      <c r="Q169" s="2" t="n">
        <v>0</v>
      </c>
      <c r="R169" s="2" t="s">
        <v>795</v>
      </c>
      <c r="S169" s="2"/>
    </row>
    <row r="170" customFormat="false" ht="23.85" hidden="false" customHeight="false" outlineLevel="0" collapsed="false">
      <c r="A170" s="2" t="s">
        <v>796</v>
      </c>
      <c r="B170" s="2" t="s">
        <v>797</v>
      </c>
      <c r="C170" s="2" t="s">
        <v>41</v>
      </c>
      <c r="D170" s="2" t="s">
        <v>30</v>
      </c>
      <c r="E170" s="2" t="s">
        <v>43</v>
      </c>
      <c r="F170" s="2" t="s">
        <v>43</v>
      </c>
      <c r="G170" s="2"/>
      <c r="H170" s="2"/>
      <c r="I170" s="2"/>
      <c r="J170" s="2" t="s">
        <v>798</v>
      </c>
      <c r="K170" s="2" t="s">
        <v>773</v>
      </c>
      <c r="L170" s="2" t="s">
        <v>269</v>
      </c>
      <c r="M170" s="2" t="s">
        <v>46</v>
      </c>
      <c r="N170" s="2" t="s">
        <v>774</v>
      </c>
      <c r="O170" s="2" t="s">
        <v>799</v>
      </c>
      <c r="P170" s="2" t="n">
        <v>2</v>
      </c>
      <c r="Q170" s="2" t="n">
        <v>0</v>
      </c>
      <c r="R170" s="2" t="s">
        <v>800</v>
      </c>
      <c r="S170" s="2"/>
    </row>
    <row r="171" customFormat="false" ht="57.45" hidden="false" customHeight="false" outlineLevel="0" collapsed="false">
      <c r="A171" s="2" t="s">
        <v>801</v>
      </c>
      <c r="B171" s="2" t="s">
        <v>802</v>
      </c>
      <c r="C171" s="2" t="s">
        <v>52</v>
      </c>
      <c r="D171" s="2" t="s">
        <v>30</v>
      </c>
      <c r="E171" s="2" t="s">
        <v>43</v>
      </c>
      <c r="F171" s="2" t="s">
        <v>43</v>
      </c>
      <c r="G171" s="2"/>
      <c r="H171" s="2"/>
      <c r="I171" s="2"/>
      <c r="J171" s="2" t="s">
        <v>80</v>
      </c>
      <c r="K171" s="2" t="s">
        <v>773</v>
      </c>
      <c r="L171" s="2" t="s">
        <v>803</v>
      </c>
      <c r="M171" s="2" t="s">
        <v>46</v>
      </c>
      <c r="N171" s="2" t="s">
        <v>126</v>
      </c>
      <c r="O171" s="2" t="s">
        <v>804</v>
      </c>
      <c r="P171" s="2" t="n">
        <v>1</v>
      </c>
      <c r="Q171" s="2" t="n">
        <v>0</v>
      </c>
      <c r="R171" s="2" t="s">
        <v>805</v>
      </c>
      <c r="S171" s="2"/>
    </row>
    <row r="172" customFormat="false" ht="46.25" hidden="false" customHeight="false" outlineLevel="0" collapsed="false">
      <c r="A172" s="2" t="s">
        <v>806</v>
      </c>
      <c r="B172" s="2" t="s">
        <v>807</v>
      </c>
      <c r="C172" s="2" t="s">
        <v>52</v>
      </c>
      <c r="D172" s="2" t="s">
        <v>30</v>
      </c>
      <c r="E172" s="2" t="s">
        <v>43</v>
      </c>
      <c r="F172" s="2" t="s">
        <v>43</v>
      </c>
      <c r="G172" s="2" t="n">
        <v>1962</v>
      </c>
      <c r="H172" s="2"/>
      <c r="I172" s="2" t="n">
        <v>1962</v>
      </c>
      <c r="J172" s="2" t="s">
        <v>69</v>
      </c>
      <c r="K172" s="2" t="s">
        <v>495</v>
      </c>
      <c r="L172" s="2" t="s">
        <v>70</v>
      </c>
      <c r="M172" s="2" t="s">
        <v>46</v>
      </c>
      <c r="N172" s="2" t="s">
        <v>47</v>
      </c>
      <c r="O172" s="2" t="s">
        <v>48</v>
      </c>
      <c r="P172" s="2" t="n">
        <v>8</v>
      </c>
      <c r="Q172" s="2" t="n">
        <v>0.0367</v>
      </c>
      <c r="R172" s="2" t="s">
        <v>808</v>
      </c>
      <c r="S172" s="2"/>
    </row>
    <row r="173" customFormat="false" ht="35.05" hidden="false" customHeight="false" outlineLevel="0" collapsed="false">
      <c r="A173" s="2" t="s">
        <v>809</v>
      </c>
      <c r="B173" s="2" t="s">
        <v>810</v>
      </c>
      <c r="C173" s="2" t="s">
        <v>52</v>
      </c>
      <c r="D173" s="2" t="s">
        <v>30</v>
      </c>
      <c r="E173" s="2" t="s">
        <v>43</v>
      </c>
      <c r="F173" s="2" t="s">
        <v>43</v>
      </c>
      <c r="G173" s="2" t="n">
        <v>1951</v>
      </c>
      <c r="H173" s="2"/>
      <c r="I173" s="2" t="n">
        <v>1972</v>
      </c>
      <c r="J173" s="2" t="s">
        <v>69</v>
      </c>
      <c r="K173" s="2" t="s">
        <v>495</v>
      </c>
      <c r="L173" s="2" t="s">
        <v>70</v>
      </c>
      <c r="M173" s="2" t="s">
        <v>46</v>
      </c>
      <c r="N173" s="2" t="s">
        <v>47</v>
      </c>
      <c r="O173" s="2" t="s">
        <v>48</v>
      </c>
      <c r="P173" s="2" t="n">
        <v>4</v>
      </c>
      <c r="Q173" s="2" t="n">
        <v>0.0074</v>
      </c>
      <c r="R173" s="2" t="s">
        <v>811</v>
      </c>
      <c r="S173" s="2"/>
    </row>
    <row r="174" customFormat="false" ht="23.85" hidden="false" customHeight="false" outlineLevel="0" collapsed="false">
      <c r="A174" s="2" t="s">
        <v>812</v>
      </c>
      <c r="B174" s="2" t="s">
        <v>813</v>
      </c>
      <c r="C174" s="2" t="s">
        <v>41</v>
      </c>
      <c r="D174" s="2" t="s">
        <v>30</v>
      </c>
      <c r="E174" s="2" t="s">
        <v>43</v>
      </c>
      <c r="F174" s="2" t="s">
        <v>43</v>
      </c>
      <c r="G174" s="2" t="n">
        <v>1972</v>
      </c>
      <c r="H174" s="2" t="n">
        <v>1977</v>
      </c>
      <c r="I174" s="2" t="n">
        <v>1972</v>
      </c>
      <c r="J174" s="2" t="s">
        <v>814</v>
      </c>
      <c r="K174" s="2" t="s">
        <v>495</v>
      </c>
      <c r="L174" s="2" t="s">
        <v>815</v>
      </c>
      <c r="M174" s="2" t="s">
        <v>46</v>
      </c>
      <c r="N174" s="2" t="s">
        <v>47</v>
      </c>
      <c r="O174" s="2" t="s">
        <v>48</v>
      </c>
      <c r="P174" s="2" t="n">
        <v>1</v>
      </c>
      <c r="Q174" s="2" t="n">
        <v>0</v>
      </c>
      <c r="R174" s="2" t="s">
        <v>816</v>
      </c>
      <c r="S174" s="2"/>
    </row>
    <row r="175" customFormat="false" ht="23.85" hidden="false" customHeight="false" outlineLevel="0" collapsed="false">
      <c r="A175" s="2" t="s">
        <v>817</v>
      </c>
      <c r="B175" s="2" t="s">
        <v>818</v>
      </c>
      <c r="C175" s="2" t="s">
        <v>41</v>
      </c>
      <c r="D175" s="2" t="s">
        <v>30</v>
      </c>
      <c r="E175" s="2" t="s">
        <v>43</v>
      </c>
      <c r="F175" s="2" t="s">
        <v>43</v>
      </c>
      <c r="G175" s="2" t="n">
        <v>1979</v>
      </c>
      <c r="H175" s="2" t="n">
        <v>1996</v>
      </c>
      <c r="I175" s="2" t="n">
        <v>1979</v>
      </c>
      <c r="J175" s="2" t="s">
        <v>819</v>
      </c>
      <c r="K175" s="2" t="s">
        <v>773</v>
      </c>
      <c r="L175" s="2" t="s">
        <v>820</v>
      </c>
      <c r="M175" s="2" t="s">
        <v>46</v>
      </c>
      <c r="N175" s="2" t="s">
        <v>47</v>
      </c>
      <c r="O175" s="2" t="s">
        <v>48</v>
      </c>
      <c r="P175" s="2" t="n">
        <v>1</v>
      </c>
      <c r="Q175" s="2" t="n">
        <v>0</v>
      </c>
      <c r="R175" s="2" t="s">
        <v>821</v>
      </c>
      <c r="S175" s="2"/>
    </row>
    <row r="176" customFormat="false" ht="23.85" hidden="false" customHeight="false" outlineLevel="0" collapsed="false">
      <c r="A176" s="2" t="s">
        <v>822</v>
      </c>
      <c r="B176" s="2" t="s">
        <v>823</v>
      </c>
      <c r="C176" s="2" t="s">
        <v>52</v>
      </c>
      <c r="D176" s="2" t="s">
        <v>30</v>
      </c>
      <c r="E176" s="2" t="s">
        <v>43</v>
      </c>
      <c r="F176" s="2" t="s">
        <v>43</v>
      </c>
      <c r="G176" s="2" t="n">
        <v>1963</v>
      </c>
      <c r="H176" s="2"/>
      <c r="I176" s="2" t="n">
        <v>1981</v>
      </c>
      <c r="J176" s="2" t="s">
        <v>69</v>
      </c>
      <c r="K176" s="2" t="s">
        <v>773</v>
      </c>
      <c r="L176" s="2" t="s">
        <v>70</v>
      </c>
      <c r="M176" s="2" t="s">
        <v>46</v>
      </c>
      <c r="N176" s="2" t="s">
        <v>47</v>
      </c>
      <c r="O176" s="2" t="s">
        <v>48</v>
      </c>
      <c r="P176" s="2" t="n">
        <v>2</v>
      </c>
      <c r="Q176" s="2" t="n">
        <v>0</v>
      </c>
      <c r="R176" s="2" t="s">
        <v>824</v>
      </c>
      <c r="S176" s="2"/>
    </row>
    <row r="177" customFormat="false" ht="46.25" hidden="false" customHeight="false" outlineLevel="0" collapsed="false">
      <c r="A177" s="2" t="s">
        <v>825</v>
      </c>
      <c r="B177" s="2" t="s">
        <v>826</v>
      </c>
      <c r="C177" s="2" t="s">
        <v>52</v>
      </c>
      <c r="D177" s="2" t="s">
        <v>30</v>
      </c>
      <c r="E177" s="2" t="s">
        <v>43</v>
      </c>
      <c r="F177" s="2" t="s">
        <v>43</v>
      </c>
      <c r="G177" s="2"/>
      <c r="H177" s="2"/>
      <c r="I177" s="2" t="n">
        <v>1981</v>
      </c>
      <c r="J177" s="2" t="s">
        <v>161</v>
      </c>
      <c r="K177" s="2" t="s">
        <v>773</v>
      </c>
      <c r="L177" s="2" t="s">
        <v>70</v>
      </c>
      <c r="M177" s="2" t="s">
        <v>46</v>
      </c>
      <c r="N177" s="2" t="s">
        <v>126</v>
      </c>
      <c r="O177" s="2" t="s">
        <v>827</v>
      </c>
      <c r="P177" s="2" t="n">
        <v>2</v>
      </c>
      <c r="Q177" s="2" t="n">
        <v>0.0017</v>
      </c>
      <c r="R177" s="2" t="s">
        <v>828</v>
      </c>
      <c r="S177" s="2"/>
    </row>
    <row r="178" customFormat="false" ht="46.25" hidden="false" customHeight="false" outlineLevel="0" collapsed="false">
      <c r="A178" s="2" t="s">
        <v>829</v>
      </c>
      <c r="B178" s="2" t="s">
        <v>830</v>
      </c>
      <c r="C178" s="2" t="s">
        <v>41</v>
      </c>
      <c r="D178" s="2" t="s">
        <v>30</v>
      </c>
      <c r="E178" s="2" t="s">
        <v>43</v>
      </c>
      <c r="F178" s="2" t="s">
        <v>43</v>
      </c>
      <c r="G178" s="2" t="n">
        <v>1981</v>
      </c>
      <c r="H178" s="2"/>
      <c r="I178" s="2" t="n">
        <v>1981</v>
      </c>
      <c r="J178" s="2" t="s">
        <v>172</v>
      </c>
      <c r="K178" s="2" t="s">
        <v>773</v>
      </c>
      <c r="L178" s="2" t="s">
        <v>70</v>
      </c>
      <c r="M178" s="2" t="s">
        <v>46</v>
      </c>
      <c r="N178" s="2" t="s">
        <v>126</v>
      </c>
      <c r="O178" s="2" t="s">
        <v>831</v>
      </c>
      <c r="P178" s="2" t="n">
        <v>11</v>
      </c>
      <c r="Q178" s="2" t="n">
        <v>0.0873</v>
      </c>
      <c r="R178" s="2" t="s">
        <v>832</v>
      </c>
      <c r="S178" s="2" t="s">
        <v>833</v>
      </c>
    </row>
    <row r="179" customFormat="false" ht="15" hidden="false" customHeight="false" outlineLevel="0" collapsed="false">
      <c r="A179" s="2" t="s">
        <v>834</v>
      </c>
      <c r="B179" s="2" t="s">
        <v>835</v>
      </c>
      <c r="C179" s="2" t="s">
        <v>52</v>
      </c>
      <c r="D179" s="2" t="s">
        <v>30</v>
      </c>
      <c r="E179" s="2" t="s">
        <v>68</v>
      </c>
      <c r="F179" s="2" t="s">
        <v>68</v>
      </c>
      <c r="G179" s="2"/>
      <c r="H179" s="2"/>
      <c r="I179" s="2" t="n">
        <v>1982</v>
      </c>
      <c r="J179" s="2" t="s">
        <v>69</v>
      </c>
      <c r="K179" s="2" t="s">
        <v>495</v>
      </c>
      <c r="L179" s="2" t="s">
        <v>70</v>
      </c>
      <c r="M179" s="2" t="s">
        <v>46</v>
      </c>
      <c r="N179" s="2" t="s">
        <v>47</v>
      </c>
      <c r="O179" s="2" t="s">
        <v>48</v>
      </c>
      <c r="P179" s="2" t="n">
        <v>1</v>
      </c>
      <c r="Q179" s="2" t="n">
        <v>0</v>
      </c>
      <c r="R179" s="2" t="s">
        <v>836</v>
      </c>
      <c r="S179" s="2"/>
    </row>
    <row r="180" customFormat="false" ht="35.05" hidden="false" customHeight="false" outlineLevel="0" collapsed="false">
      <c r="A180" s="2" t="s">
        <v>837</v>
      </c>
      <c r="B180" s="2" t="s">
        <v>838</v>
      </c>
      <c r="C180" s="2" t="s">
        <v>41</v>
      </c>
      <c r="D180" s="2" t="s">
        <v>30</v>
      </c>
      <c r="E180" s="2" t="s">
        <v>68</v>
      </c>
      <c r="F180" s="2" t="s">
        <v>68</v>
      </c>
      <c r="G180" s="2" t="n">
        <v>1982</v>
      </c>
      <c r="H180" s="2" t="n">
        <v>1992</v>
      </c>
      <c r="I180" s="2" t="n">
        <v>1982</v>
      </c>
      <c r="J180" s="2" t="s">
        <v>839</v>
      </c>
      <c r="K180" s="2" t="s">
        <v>495</v>
      </c>
      <c r="L180" s="2" t="s">
        <v>122</v>
      </c>
      <c r="M180" s="2" t="s">
        <v>46</v>
      </c>
      <c r="N180" s="2" t="s">
        <v>47</v>
      </c>
      <c r="O180" s="2" t="s">
        <v>48</v>
      </c>
      <c r="P180" s="2" t="n">
        <v>6</v>
      </c>
      <c r="Q180" s="2" t="n">
        <v>0.0204</v>
      </c>
      <c r="R180" s="2" t="s">
        <v>840</v>
      </c>
      <c r="S180" s="2"/>
    </row>
    <row r="181" customFormat="false" ht="15" hidden="false" customHeight="false" outlineLevel="0" collapsed="false">
      <c r="A181" s="2" t="s">
        <v>841</v>
      </c>
      <c r="B181" s="2" t="s">
        <v>842</v>
      </c>
      <c r="C181" s="2" t="s">
        <v>52</v>
      </c>
      <c r="D181" s="2" t="s">
        <v>30</v>
      </c>
      <c r="E181" s="2" t="s">
        <v>43</v>
      </c>
      <c r="F181" s="2" t="s">
        <v>43</v>
      </c>
      <c r="G181" s="2"/>
      <c r="H181" s="2"/>
      <c r="I181" s="2" t="n">
        <v>1985</v>
      </c>
      <c r="J181" s="2" t="s">
        <v>69</v>
      </c>
      <c r="K181" s="2" t="s">
        <v>495</v>
      </c>
      <c r="L181" s="2" t="s">
        <v>70</v>
      </c>
      <c r="M181" s="2" t="s">
        <v>46</v>
      </c>
      <c r="N181" s="2" t="s">
        <v>47</v>
      </c>
      <c r="O181" s="2" t="s">
        <v>48</v>
      </c>
      <c r="P181" s="2" t="n">
        <v>1</v>
      </c>
      <c r="Q181" s="2" t="n">
        <v>0</v>
      </c>
      <c r="R181" s="2" t="s">
        <v>843</v>
      </c>
      <c r="S181" s="2"/>
    </row>
    <row r="182" customFormat="false" ht="35.05" hidden="false" customHeight="false" outlineLevel="0" collapsed="false">
      <c r="A182" s="2" t="s">
        <v>844</v>
      </c>
      <c r="B182" s="2" t="s">
        <v>845</v>
      </c>
      <c r="C182" s="2" t="s">
        <v>41</v>
      </c>
      <c r="D182" s="2" t="s">
        <v>30</v>
      </c>
      <c r="E182" s="2" t="s">
        <v>43</v>
      </c>
      <c r="F182" s="2" t="s">
        <v>43</v>
      </c>
      <c r="G182" s="2" t="n">
        <v>1985</v>
      </c>
      <c r="H182" s="2"/>
      <c r="I182" s="2" t="n">
        <v>1985</v>
      </c>
      <c r="J182" s="2" t="s">
        <v>387</v>
      </c>
      <c r="K182" s="2" t="s">
        <v>495</v>
      </c>
      <c r="L182" s="2" t="s">
        <v>70</v>
      </c>
      <c r="M182" s="2" t="s">
        <v>46</v>
      </c>
      <c r="N182" s="2" t="s">
        <v>47</v>
      </c>
      <c r="O182" s="2" t="s">
        <v>48</v>
      </c>
      <c r="P182" s="2" t="n">
        <v>4</v>
      </c>
      <c r="Q182" s="2" t="n">
        <v>0.0061</v>
      </c>
      <c r="R182" s="2" t="s">
        <v>846</v>
      </c>
      <c r="S182" s="2"/>
    </row>
    <row r="183" customFormat="false" ht="23.85" hidden="false" customHeight="false" outlineLevel="0" collapsed="false">
      <c r="A183" s="2" t="s">
        <v>847</v>
      </c>
      <c r="B183" s="2" t="s">
        <v>848</v>
      </c>
      <c r="C183" s="2" t="s">
        <v>52</v>
      </c>
      <c r="D183" s="2" t="s">
        <v>30</v>
      </c>
      <c r="E183" s="2" t="s">
        <v>43</v>
      </c>
      <c r="F183" s="2" t="s">
        <v>43</v>
      </c>
      <c r="G183" s="2"/>
      <c r="H183" s="2"/>
      <c r="I183" s="2" t="n">
        <v>1992</v>
      </c>
      <c r="J183" s="2" t="s">
        <v>618</v>
      </c>
      <c r="K183" s="2" t="s">
        <v>457</v>
      </c>
      <c r="L183" s="2" t="s">
        <v>70</v>
      </c>
      <c r="M183" s="2" t="s">
        <v>46</v>
      </c>
      <c r="N183" s="2" t="s">
        <v>47</v>
      </c>
      <c r="O183" s="2" t="s">
        <v>48</v>
      </c>
      <c r="P183" s="2" t="n">
        <v>1</v>
      </c>
      <c r="Q183" s="2" t="n">
        <v>0</v>
      </c>
      <c r="R183" s="2" t="s">
        <v>849</v>
      </c>
      <c r="S183" s="2"/>
    </row>
    <row r="184" customFormat="false" ht="23.85" hidden="false" customHeight="false" outlineLevel="0" collapsed="false">
      <c r="A184" s="2" t="s">
        <v>850</v>
      </c>
      <c r="B184" s="2" t="s">
        <v>851</v>
      </c>
      <c r="C184" s="2" t="s">
        <v>52</v>
      </c>
      <c r="D184" s="2" t="s">
        <v>30</v>
      </c>
      <c r="E184" s="2" t="s">
        <v>43</v>
      </c>
      <c r="F184" s="2" t="s">
        <v>43</v>
      </c>
      <c r="G184" s="2"/>
      <c r="H184" s="2"/>
      <c r="I184" s="2" t="n">
        <v>1997</v>
      </c>
      <c r="J184" s="2" t="s">
        <v>852</v>
      </c>
      <c r="K184" s="2" t="s">
        <v>457</v>
      </c>
      <c r="L184" s="2" t="s">
        <v>70</v>
      </c>
      <c r="M184" s="2" t="s">
        <v>46</v>
      </c>
      <c r="N184" s="2" t="s">
        <v>47</v>
      </c>
      <c r="O184" s="2" t="s">
        <v>48</v>
      </c>
      <c r="P184" s="2" t="n">
        <v>1</v>
      </c>
      <c r="Q184" s="2" t="n">
        <v>0</v>
      </c>
      <c r="R184" s="2" t="s">
        <v>853</v>
      </c>
      <c r="S184" s="2"/>
    </row>
    <row r="185" customFormat="false" ht="23.85" hidden="false" customHeight="false" outlineLevel="0" collapsed="false">
      <c r="A185" s="2" t="s">
        <v>854</v>
      </c>
      <c r="B185" s="2" t="s">
        <v>855</v>
      </c>
      <c r="C185" s="2" t="s">
        <v>41</v>
      </c>
      <c r="D185" s="2" t="s">
        <v>30</v>
      </c>
      <c r="E185" s="2" t="s">
        <v>43</v>
      </c>
      <c r="F185" s="2" t="s">
        <v>43</v>
      </c>
      <c r="G185" s="2" t="n">
        <v>1997</v>
      </c>
      <c r="H185" s="2"/>
      <c r="I185" s="2" t="n">
        <v>1997</v>
      </c>
      <c r="J185" s="2" t="s">
        <v>350</v>
      </c>
      <c r="K185" s="2" t="s">
        <v>495</v>
      </c>
      <c r="L185" s="2" t="s">
        <v>856</v>
      </c>
      <c r="M185" s="2" t="s">
        <v>46</v>
      </c>
      <c r="N185" s="2" t="s">
        <v>47</v>
      </c>
      <c r="O185" s="2" t="s">
        <v>48</v>
      </c>
      <c r="P185" s="2" t="n">
        <v>2</v>
      </c>
      <c r="Q185" s="2" t="n">
        <v>0.0022</v>
      </c>
      <c r="R185" s="2" t="s">
        <v>857</v>
      </c>
      <c r="S185" s="2"/>
    </row>
    <row r="186" customFormat="false" ht="15" hidden="false" customHeight="false" outlineLevel="0" collapsed="false">
      <c r="A186" s="2" t="s">
        <v>858</v>
      </c>
      <c r="B186" s="2" t="s">
        <v>859</v>
      </c>
      <c r="C186" s="2" t="s">
        <v>41</v>
      </c>
      <c r="D186" s="2" t="s">
        <v>30</v>
      </c>
      <c r="E186" s="2" t="s">
        <v>43</v>
      </c>
      <c r="F186" s="2" t="s">
        <v>43</v>
      </c>
      <c r="G186" s="2" t="n">
        <v>1998</v>
      </c>
      <c r="H186" s="2" t="n">
        <v>2002</v>
      </c>
      <c r="I186" s="2" t="n">
        <v>1998</v>
      </c>
      <c r="J186" s="2" t="s">
        <v>672</v>
      </c>
      <c r="K186" s="2" t="s">
        <v>495</v>
      </c>
      <c r="L186" s="2" t="s">
        <v>860</v>
      </c>
      <c r="M186" s="2" t="s">
        <v>46</v>
      </c>
      <c r="N186" s="2" t="s">
        <v>47</v>
      </c>
      <c r="O186" s="2" t="s">
        <v>48</v>
      </c>
      <c r="P186" s="2" t="n">
        <v>1</v>
      </c>
      <c r="Q186" s="2" t="n">
        <v>0</v>
      </c>
      <c r="R186" s="2" t="s">
        <v>861</v>
      </c>
      <c r="S186" s="2"/>
    </row>
    <row r="187" customFormat="false" ht="23.85" hidden="false" customHeight="false" outlineLevel="0" collapsed="false">
      <c r="A187" s="2" t="s">
        <v>862</v>
      </c>
      <c r="B187" s="2" t="s">
        <v>863</v>
      </c>
      <c r="C187" s="2" t="s">
        <v>52</v>
      </c>
      <c r="D187" s="2" t="s">
        <v>30</v>
      </c>
      <c r="E187" s="2" t="s">
        <v>864</v>
      </c>
      <c r="F187" s="2" t="s">
        <v>43</v>
      </c>
      <c r="G187" s="2" t="n">
        <v>1976</v>
      </c>
      <c r="H187" s="2"/>
      <c r="I187" s="2" t="n">
        <v>1999</v>
      </c>
      <c r="J187" s="2" t="s">
        <v>69</v>
      </c>
      <c r="K187" s="2" t="s">
        <v>495</v>
      </c>
      <c r="L187" s="2" t="s">
        <v>70</v>
      </c>
      <c r="M187" s="2" t="s">
        <v>46</v>
      </c>
      <c r="N187" s="2" t="s">
        <v>47</v>
      </c>
      <c r="O187" s="2" t="s">
        <v>48</v>
      </c>
      <c r="P187" s="2" t="n">
        <v>2</v>
      </c>
      <c r="Q187" s="2" t="n">
        <v>0.0061</v>
      </c>
      <c r="R187" s="2" t="s">
        <v>865</v>
      </c>
      <c r="S187" s="2"/>
    </row>
    <row r="188" customFormat="false" ht="23.85" hidden="false" customHeight="false" outlineLevel="0" collapsed="false">
      <c r="A188" s="2" t="s">
        <v>866</v>
      </c>
      <c r="B188" s="2" t="s">
        <v>867</v>
      </c>
      <c r="C188" s="2" t="s">
        <v>41</v>
      </c>
      <c r="D188" s="2" t="s">
        <v>30</v>
      </c>
      <c r="E188" s="2" t="s">
        <v>43</v>
      </c>
      <c r="F188" s="2" t="s">
        <v>43</v>
      </c>
      <c r="G188" s="2" t="n">
        <v>1999</v>
      </c>
      <c r="H188" s="2"/>
      <c r="I188" s="2" t="n">
        <v>1999</v>
      </c>
      <c r="J188" s="2" t="s">
        <v>868</v>
      </c>
      <c r="K188" s="2" t="s">
        <v>495</v>
      </c>
      <c r="L188" s="2" t="s">
        <v>70</v>
      </c>
      <c r="M188" s="2" t="s">
        <v>46</v>
      </c>
      <c r="N188" s="2" t="s">
        <v>47</v>
      </c>
      <c r="O188" s="2" t="s">
        <v>48</v>
      </c>
      <c r="P188" s="2" t="n">
        <v>2</v>
      </c>
      <c r="Q188" s="2" t="n">
        <v>0.0121</v>
      </c>
      <c r="R188" s="2" t="s">
        <v>869</v>
      </c>
      <c r="S188" s="2"/>
    </row>
    <row r="189" customFormat="false" ht="15" hidden="false" customHeight="false" outlineLevel="0" collapsed="false">
      <c r="A189" s="2" t="s">
        <v>870</v>
      </c>
      <c r="B189" s="2" t="s">
        <v>871</v>
      </c>
      <c r="C189" s="2" t="s">
        <v>52</v>
      </c>
      <c r="D189" s="2" t="s">
        <v>30</v>
      </c>
      <c r="E189" s="2" t="s">
        <v>68</v>
      </c>
      <c r="F189" s="2" t="s">
        <v>68</v>
      </c>
      <c r="G189" s="2"/>
      <c r="H189" s="2"/>
      <c r="I189" s="2" t="n">
        <v>1999</v>
      </c>
      <c r="J189" s="2" t="s">
        <v>69</v>
      </c>
      <c r="K189" s="2" t="s">
        <v>457</v>
      </c>
      <c r="L189" s="2" t="s">
        <v>70</v>
      </c>
      <c r="M189" s="2" t="s">
        <v>46</v>
      </c>
      <c r="N189" s="2" t="s">
        <v>47</v>
      </c>
      <c r="O189" s="2" t="s">
        <v>48</v>
      </c>
      <c r="P189" s="2" t="n">
        <v>1</v>
      </c>
      <c r="Q189" s="2" t="n">
        <v>0</v>
      </c>
      <c r="R189" s="2" t="s">
        <v>872</v>
      </c>
      <c r="S189" s="2"/>
    </row>
    <row r="190" customFormat="false" ht="23.85" hidden="false" customHeight="false" outlineLevel="0" collapsed="false">
      <c r="A190" s="2" t="s">
        <v>873</v>
      </c>
      <c r="B190" s="2" t="s">
        <v>874</v>
      </c>
      <c r="C190" s="2" t="s">
        <v>41</v>
      </c>
      <c r="D190" s="2" t="s">
        <v>30</v>
      </c>
      <c r="E190" s="2" t="s">
        <v>68</v>
      </c>
      <c r="F190" s="2" t="s">
        <v>68</v>
      </c>
      <c r="G190" s="2" t="n">
        <v>1999</v>
      </c>
      <c r="H190" s="2"/>
      <c r="I190" s="2" t="n">
        <v>1999</v>
      </c>
      <c r="J190" s="2" t="s">
        <v>875</v>
      </c>
      <c r="K190" s="2" t="s">
        <v>457</v>
      </c>
      <c r="L190" s="2" t="s">
        <v>70</v>
      </c>
      <c r="M190" s="2" t="s">
        <v>46</v>
      </c>
      <c r="N190" s="2" t="s">
        <v>47</v>
      </c>
      <c r="O190" s="2" t="s">
        <v>48</v>
      </c>
      <c r="P190" s="2" t="n">
        <v>1</v>
      </c>
      <c r="Q190" s="2" t="n">
        <v>0</v>
      </c>
      <c r="R190" s="2" t="s">
        <v>876</v>
      </c>
      <c r="S190" s="2"/>
    </row>
    <row r="191" customFormat="false" ht="35.05" hidden="false" customHeight="false" outlineLevel="0" collapsed="false">
      <c r="A191" s="2" t="s">
        <v>877</v>
      </c>
      <c r="B191" s="2" t="s">
        <v>878</v>
      </c>
      <c r="C191" s="2" t="s">
        <v>41</v>
      </c>
      <c r="D191" s="2" t="s">
        <v>30</v>
      </c>
      <c r="E191" s="2" t="s">
        <v>43</v>
      </c>
      <c r="F191" s="2" t="s">
        <v>43</v>
      </c>
      <c r="G191" s="2" t="n">
        <v>2003</v>
      </c>
      <c r="H191" s="2"/>
      <c r="I191" s="2" t="n">
        <v>2003</v>
      </c>
      <c r="J191" s="2" t="s">
        <v>879</v>
      </c>
      <c r="K191" s="2" t="s">
        <v>773</v>
      </c>
      <c r="L191" s="2" t="s">
        <v>70</v>
      </c>
      <c r="M191" s="2" t="s">
        <v>46</v>
      </c>
      <c r="N191" s="2" t="s">
        <v>47</v>
      </c>
      <c r="O191" s="2" t="s">
        <v>323</v>
      </c>
      <c r="P191" s="2" t="n">
        <v>2</v>
      </c>
      <c r="Q191" s="2" t="n">
        <v>0.0478</v>
      </c>
      <c r="R191" s="2" t="s">
        <v>880</v>
      </c>
      <c r="S191" s="2"/>
    </row>
    <row r="192" customFormat="false" ht="35.05" hidden="false" customHeight="false" outlineLevel="0" collapsed="false">
      <c r="A192" s="2" t="s">
        <v>881</v>
      </c>
      <c r="B192" s="2" t="s">
        <v>882</v>
      </c>
      <c r="C192" s="2" t="s">
        <v>41</v>
      </c>
      <c r="D192" s="2" t="s">
        <v>30</v>
      </c>
      <c r="E192" s="2" t="s">
        <v>43</v>
      </c>
      <c r="F192" s="2" t="s">
        <v>43</v>
      </c>
      <c r="G192" s="2" t="n">
        <v>2003</v>
      </c>
      <c r="H192" s="2" t="n">
        <v>2013</v>
      </c>
      <c r="I192" s="2" t="n">
        <v>2003</v>
      </c>
      <c r="J192" s="2" t="s">
        <v>883</v>
      </c>
      <c r="K192" s="2" t="s">
        <v>773</v>
      </c>
      <c r="L192" s="2" t="s">
        <v>884</v>
      </c>
      <c r="M192" s="2" t="s">
        <v>46</v>
      </c>
      <c r="N192" s="2" t="s">
        <v>126</v>
      </c>
      <c r="O192" s="2" t="s">
        <v>885</v>
      </c>
      <c r="P192" s="2" t="n">
        <v>3</v>
      </c>
      <c r="Q192" s="2" t="n">
        <v>0.0121</v>
      </c>
      <c r="R192" s="2" t="s">
        <v>886</v>
      </c>
      <c r="S192" s="2"/>
    </row>
    <row r="193" customFormat="false" ht="23.85" hidden="false" customHeight="false" outlineLevel="0" collapsed="false">
      <c r="A193" s="2" t="s">
        <v>887</v>
      </c>
      <c r="B193" s="2" t="s">
        <v>888</v>
      </c>
      <c r="C193" s="2" t="s">
        <v>52</v>
      </c>
      <c r="D193" s="2" t="s">
        <v>30</v>
      </c>
      <c r="E193" s="2" t="s">
        <v>889</v>
      </c>
      <c r="F193" s="2" t="s">
        <v>43</v>
      </c>
      <c r="G193" s="2"/>
      <c r="H193" s="2"/>
      <c r="I193" s="2" t="n">
        <v>2003</v>
      </c>
      <c r="J193" s="2" t="s">
        <v>890</v>
      </c>
      <c r="K193" s="2" t="s">
        <v>773</v>
      </c>
      <c r="L193" s="2" t="s">
        <v>891</v>
      </c>
      <c r="M193" s="2" t="s">
        <v>46</v>
      </c>
      <c r="N193" s="2" t="s">
        <v>126</v>
      </c>
      <c r="O193" s="2" t="s">
        <v>885</v>
      </c>
      <c r="P193" s="2" t="n">
        <v>1</v>
      </c>
      <c r="Q193" s="2" t="n">
        <v>0</v>
      </c>
      <c r="R193" s="2" t="s">
        <v>892</v>
      </c>
      <c r="S193" s="2"/>
    </row>
    <row r="194" customFormat="false" ht="91" hidden="false" customHeight="false" outlineLevel="0" collapsed="false">
      <c r="A194" s="2" t="s">
        <v>893</v>
      </c>
      <c r="B194" s="2" t="s">
        <v>894</v>
      </c>
      <c r="C194" s="2" t="s">
        <v>41</v>
      </c>
      <c r="D194" s="2" t="s">
        <v>30</v>
      </c>
      <c r="E194" s="2" t="s">
        <v>43</v>
      </c>
      <c r="F194" s="2" t="s">
        <v>43</v>
      </c>
      <c r="G194" s="2" t="n">
        <v>2005</v>
      </c>
      <c r="H194" s="2" t="n">
        <v>2015</v>
      </c>
      <c r="I194" s="2" t="n">
        <v>2005</v>
      </c>
      <c r="J194" s="2" t="s">
        <v>98</v>
      </c>
      <c r="K194" s="2" t="s">
        <v>773</v>
      </c>
      <c r="L194" s="2" t="s">
        <v>895</v>
      </c>
      <c r="M194" s="2" t="s">
        <v>46</v>
      </c>
      <c r="N194" s="2" t="s">
        <v>126</v>
      </c>
      <c r="O194" s="2" t="s">
        <v>896</v>
      </c>
      <c r="P194" s="2" t="n">
        <v>20</v>
      </c>
      <c r="Q194" s="2" t="n">
        <v>0.0702</v>
      </c>
      <c r="R194" s="2" t="s">
        <v>897</v>
      </c>
      <c r="S194" s="2" t="s">
        <v>898</v>
      </c>
    </row>
    <row r="195" customFormat="false" ht="15" hidden="false" customHeight="false" outlineLevel="0" collapsed="false">
      <c r="A195" s="2" t="s">
        <v>899</v>
      </c>
      <c r="B195" s="2" t="s">
        <v>900</v>
      </c>
      <c r="C195" s="2" t="s">
        <v>52</v>
      </c>
      <c r="D195" s="2" t="s">
        <v>30</v>
      </c>
      <c r="E195" s="2" t="s">
        <v>43</v>
      </c>
      <c r="F195" s="2" t="s">
        <v>43</v>
      </c>
      <c r="G195" s="2"/>
      <c r="H195" s="2"/>
      <c r="I195" s="2" t="n">
        <v>2005</v>
      </c>
      <c r="J195" s="2" t="s">
        <v>80</v>
      </c>
      <c r="K195" s="2" t="s">
        <v>773</v>
      </c>
      <c r="L195" s="2" t="s">
        <v>269</v>
      </c>
      <c r="M195" s="2" t="s">
        <v>46</v>
      </c>
      <c r="N195" s="2" t="s">
        <v>47</v>
      </c>
      <c r="O195" s="2" t="s">
        <v>901</v>
      </c>
      <c r="P195" s="2" t="n">
        <v>2</v>
      </c>
      <c r="Q195" s="2" t="n">
        <v>0</v>
      </c>
      <c r="R195" s="2" t="s">
        <v>902</v>
      </c>
      <c r="S195" s="2"/>
    </row>
    <row r="196" customFormat="false" ht="15" hidden="false" customHeight="false" outlineLevel="0" collapsed="false">
      <c r="A196" s="2" t="s">
        <v>903</v>
      </c>
      <c r="B196" s="2" t="s">
        <v>904</v>
      </c>
      <c r="C196" s="2" t="s">
        <v>52</v>
      </c>
      <c r="D196" s="2" t="s">
        <v>30</v>
      </c>
      <c r="E196" s="2" t="s">
        <v>43</v>
      </c>
      <c r="F196" s="2" t="s">
        <v>43</v>
      </c>
      <c r="G196" s="2"/>
      <c r="H196" s="2"/>
      <c r="I196" s="2" t="n">
        <v>2005</v>
      </c>
      <c r="J196" s="2" t="s">
        <v>69</v>
      </c>
      <c r="K196" s="2" t="s">
        <v>773</v>
      </c>
      <c r="L196" s="2" t="s">
        <v>905</v>
      </c>
      <c r="M196" s="2" t="s">
        <v>46</v>
      </c>
      <c r="N196" s="2" t="s">
        <v>47</v>
      </c>
      <c r="O196" s="2" t="s">
        <v>901</v>
      </c>
      <c r="P196" s="2" t="n">
        <v>2</v>
      </c>
      <c r="Q196" s="2" t="n">
        <v>0</v>
      </c>
      <c r="R196" s="2" t="s">
        <v>906</v>
      </c>
      <c r="S196" s="2"/>
    </row>
    <row r="197" customFormat="false" ht="35.05" hidden="false" customHeight="false" outlineLevel="0" collapsed="false">
      <c r="A197" s="2" t="s">
        <v>907</v>
      </c>
      <c r="B197" s="2" t="s">
        <v>908</v>
      </c>
      <c r="C197" s="2" t="s">
        <v>52</v>
      </c>
      <c r="D197" s="2" t="s">
        <v>30</v>
      </c>
      <c r="E197" s="2" t="s">
        <v>43</v>
      </c>
      <c r="F197" s="2" t="s">
        <v>43</v>
      </c>
      <c r="G197" s="2"/>
      <c r="H197" s="2"/>
      <c r="I197" s="2" t="n">
        <v>2005</v>
      </c>
      <c r="J197" s="2" t="s">
        <v>69</v>
      </c>
      <c r="K197" s="2" t="s">
        <v>495</v>
      </c>
      <c r="L197" s="2" t="s">
        <v>70</v>
      </c>
      <c r="M197" s="2" t="s">
        <v>46</v>
      </c>
      <c r="N197" s="2" t="s">
        <v>47</v>
      </c>
      <c r="O197" s="2" t="s">
        <v>48</v>
      </c>
      <c r="P197" s="2" t="n">
        <v>3</v>
      </c>
      <c r="Q197" s="2" t="n">
        <v>0.0027</v>
      </c>
      <c r="R197" s="2" t="s">
        <v>909</v>
      </c>
      <c r="S197" s="2"/>
    </row>
    <row r="198" customFormat="false" ht="15" hidden="false" customHeight="false" outlineLevel="0" collapsed="false">
      <c r="A198" s="2" t="s">
        <v>910</v>
      </c>
      <c r="B198" s="2" t="s">
        <v>911</v>
      </c>
      <c r="C198" s="2" t="s">
        <v>52</v>
      </c>
      <c r="D198" s="2" t="s">
        <v>30</v>
      </c>
      <c r="E198" s="2" t="s">
        <v>43</v>
      </c>
      <c r="F198" s="2" t="s">
        <v>43</v>
      </c>
      <c r="G198" s="2"/>
      <c r="H198" s="2"/>
      <c r="I198" s="2" t="n">
        <v>2005</v>
      </c>
      <c r="J198" s="2" t="s">
        <v>135</v>
      </c>
      <c r="K198" s="2" t="s">
        <v>773</v>
      </c>
      <c r="L198" s="2" t="s">
        <v>912</v>
      </c>
      <c r="M198" s="2" t="s">
        <v>46</v>
      </c>
      <c r="N198" s="2" t="s">
        <v>47</v>
      </c>
      <c r="O198" s="2" t="s">
        <v>901</v>
      </c>
      <c r="P198" s="2" t="n">
        <v>2</v>
      </c>
      <c r="Q198" s="2" t="n">
        <v>0</v>
      </c>
      <c r="R198" s="2" t="s">
        <v>913</v>
      </c>
      <c r="S198" s="2"/>
    </row>
    <row r="199" customFormat="false" ht="15" hidden="false" customHeight="false" outlineLevel="0" collapsed="false">
      <c r="A199" s="2" t="s">
        <v>914</v>
      </c>
      <c r="B199" s="2" t="s">
        <v>915</v>
      </c>
      <c r="C199" s="2" t="s">
        <v>41</v>
      </c>
      <c r="D199" s="2" t="s">
        <v>30</v>
      </c>
      <c r="E199" s="2" t="s">
        <v>43</v>
      </c>
      <c r="F199" s="2" t="s">
        <v>43</v>
      </c>
      <c r="G199" s="2" t="n">
        <v>2005</v>
      </c>
      <c r="H199" s="2" t="n">
        <v>2014</v>
      </c>
      <c r="I199" s="2" t="n">
        <v>2005</v>
      </c>
      <c r="J199" s="2" t="s">
        <v>916</v>
      </c>
      <c r="K199" s="2" t="s">
        <v>495</v>
      </c>
      <c r="L199" s="2" t="s">
        <v>917</v>
      </c>
      <c r="M199" s="2" t="s">
        <v>46</v>
      </c>
      <c r="N199" s="2" t="s">
        <v>47</v>
      </c>
      <c r="O199" s="2" t="s">
        <v>48</v>
      </c>
      <c r="P199" s="2" t="n">
        <v>2</v>
      </c>
      <c r="Q199" s="2" t="n">
        <v>0.001</v>
      </c>
      <c r="R199" s="2" t="s">
        <v>918</v>
      </c>
      <c r="S199" s="2"/>
    </row>
    <row r="200" customFormat="false" ht="23.85" hidden="false" customHeight="false" outlineLevel="0" collapsed="false">
      <c r="A200" s="2" t="s">
        <v>919</v>
      </c>
      <c r="B200" s="2" t="s">
        <v>920</v>
      </c>
      <c r="C200" s="2" t="s">
        <v>52</v>
      </c>
      <c r="D200" s="2" t="s">
        <v>30</v>
      </c>
      <c r="E200" s="2" t="s">
        <v>43</v>
      </c>
      <c r="F200" s="2" t="s">
        <v>43</v>
      </c>
      <c r="G200" s="2"/>
      <c r="H200" s="2"/>
      <c r="I200" s="2" t="n">
        <v>2005</v>
      </c>
      <c r="J200" s="2" t="s">
        <v>161</v>
      </c>
      <c r="K200" s="2" t="s">
        <v>773</v>
      </c>
      <c r="L200" s="2" t="s">
        <v>70</v>
      </c>
      <c r="M200" s="2" t="s">
        <v>46</v>
      </c>
      <c r="N200" s="2" t="s">
        <v>47</v>
      </c>
      <c r="O200" s="2" t="s">
        <v>901</v>
      </c>
      <c r="P200" s="2" t="n">
        <v>3</v>
      </c>
      <c r="Q200" s="2" t="n">
        <v>0.0005</v>
      </c>
      <c r="R200" s="2" t="s">
        <v>921</v>
      </c>
      <c r="S200" s="2"/>
    </row>
    <row r="201" customFormat="false" ht="23.85" hidden="false" customHeight="false" outlineLevel="0" collapsed="false">
      <c r="A201" s="2" t="s">
        <v>922</v>
      </c>
      <c r="B201" s="2" t="s">
        <v>923</v>
      </c>
      <c r="C201" s="2" t="s">
        <v>52</v>
      </c>
      <c r="D201" s="2" t="s">
        <v>30</v>
      </c>
      <c r="E201" s="2" t="s">
        <v>43</v>
      </c>
      <c r="F201" s="2" t="s">
        <v>43</v>
      </c>
      <c r="G201" s="2"/>
      <c r="H201" s="2"/>
      <c r="I201" s="2" t="n">
        <v>2005</v>
      </c>
      <c r="J201" s="2" t="s">
        <v>80</v>
      </c>
      <c r="K201" s="2" t="s">
        <v>773</v>
      </c>
      <c r="L201" s="2" t="s">
        <v>70</v>
      </c>
      <c r="M201" s="2" t="s">
        <v>46</v>
      </c>
      <c r="N201" s="2" t="s">
        <v>47</v>
      </c>
      <c r="O201" s="2" t="s">
        <v>901</v>
      </c>
      <c r="P201" s="2" t="n">
        <v>2</v>
      </c>
      <c r="Q201" s="2" t="n">
        <v>0</v>
      </c>
      <c r="R201" s="2" t="s">
        <v>924</v>
      </c>
      <c r="S201" s="2"/>
    </row>
    <row r="202" customFormat="false" ht="23.85" hidden="false" customHeight="false" outlineLevel="0" collapsed="false">
      <c r="A202" s="2" t="s">
        <v>925</v>
      </c>
      <c r="B202" s="2" t="s">
        <v>926</v>
      </c>
      <c r="C202" s="2" t="s">
        <v>41</v>
      </c>
      <c r="D202" s="2" t="s">
        <v>30</v>
      </c>
      <c r="E202" s="2" t="s">
        <v>43</v>
      </c>
      <c r="F202" s="2" t="s">
        <v>43</v>
      </c>
      <c r="G202" s="2" t="n">
        <v>2007</v>
      </c>
      <c r="H202" s="2" t="n">
        <v>2023</v>
      </c>
      <c r="I202" s="2" t="n">
        <v>2007</v>
      </c>
      <c r="J202" s="2" t="s">
        <v>652</v>
      </c>
      <c r="K202" s="2" t="s">
        <v>495</v>
      </c>
      <c r="L202" s="2" t="s">
        <v>927</v>
      </c>
      <c r="M202" s="2" t="s">
        <v>46</v>
      </c>
      <c r="N202" s="2" t="s">
        <v>47</v>
      </c>
      <c r="O202" s="2" t="s">
        <v>48</v>
      </c>
      <c r="P202" s="2" t="n">
        <v>1</v>
      </c>
      <c r="Q202" s="2" t="n">
        <v>0</v>
      </c>
      <c r="R202" s="2" t="s">
        <v>928</v>
      </c>
      <c r="S202" s="2"/>
    </row>
    <row r="203" customFormat="false" ht="23.85" hidden="false" customHeight="false" outlineLevel="0" collapsed="false">
      <c r="A203" s="2" t="s">
        <v>929</v>
      </c>
      <c r="B203" s="2" t="s">
        <v>930</v>
      </c>
      <c r="C203" s="2" t="s">
        <v>52</v>
      </c>
      <c r="D203" s="2" t="s">
        <v>30</v>
      </c>
      <c r="E203" s="2" t="s">
        <v>43</v>
      </c>
      <c r="F203" s="2" t="s">
        <v>43</v>
      </c>
      <c r="G203" s="2"/>
      <c r="H203" s="2"/>
      <c r="I203" s="2" t="n">
        <v>2007</v>
      </c>
      <c r="J203" s="2" t="s">
        <v>931</v>
      </c>
      <c r="K203" s="2" t="s">
        <v>457</v>
      </c>
      <c r="L203" s="2" t="s">
        <v>70</v>
      </c>
      <c r="M203" s="2" t="s">
        <v>46</v>
      </c>
      <c r="N203" s="2" t="s">
        <v>47</v>
      </c>
      <c r="O203" s="2" t="s">
        <v>48</v>
      </c>
      <c r="P203" s="2" t="n">
        <v>1</v>
      </c>
      <c r="Q203" s="2" t="n">
        <v>0</v>
      </c>
      <c r="R203" s="2" t="s">
        <v>932</v>
      </c>
      <c r="S203" s="2"/>
    </row>
    <row r="204" customFormat="false" ht="57.45" hidden="false" customHeight="false" outlineLevel="0" collapsed="false">
      <c r="A204" s="2" t="s">
        <v>933</v>
      </c>
      <c r="B204" s="2" t="s">
        <v>934</v>
      </c>
      <c r="C204" s="2" t="s">
        <v>41</v>
      </c>
      <c r="D204" s="2" t="s">
        <v>30</v>
      </c>
      <c r="E204" s="2" t="s">
        <v>68</v>
      </c>
      <c r="F204" s="2" t="s">
        <v>68</v>
      </c>
      <c r="G204" s="2" t="n">
        <v>2008</v>
      </c>
      <c r="H204" s="2" t="n">
        <v>2025</v>
      </c>
      <c r="I204" s="2" t="n">
        <v>2008</v>
      </c>
      <c r="J204" s="2" t="s">
        <v>140</v>
      </c>
      <c r="K204" s="2" t="s">
        <v>773</v>
      </c>
      <c r="L204" s="2" t="s">
        <v>935</v>
      </c>
      <c r="M204" s="2" t="s">
        <v>46</v>
      </c>
      <c r="N204" s="2" t="s">
        <v>126</v>
      </c>
      <c r="O204" s="2" t="s">
        <v>936</v>
      </c>
      <c r="P204" s="2" t="n">
        <v>15</v>
      </c>
      <c r="Q204" s="2" t="n">
        <v>0.0691</v>
      </c>
      <c r="R204" s="2" t="s">
        <v>937</v>
      </c>
      <c r="S204" s="2" t="s">
        <v>938</v>
      </c>
    </row>
    <row r="205" customFormat="false" ht="23.85" hidden="false" customHeight="false" outlineLevel="0" collapsed="false">
      <c r="A205" s="2" t="s">
        <v>939</v>
      </c>
      <c r="B205" s="2" t="s">
        <v>940</v>
      </c>
      <c r="C205" s="2" t="s">
        <v>41</v>
      </c>
      <c r="D205" s="2" t="s">
        <v>30</v>
      </c>
      <c r="E205" s="2" t="s">
        <v>792</v>
      </c>
      <c r="F205" s="2"/>
      <c r="G205" s="2" t="n">
        <v>2008</v>
      </c>
      <c r="H205" s="2"/>
      <c r="I205" s="2" t="n">
        <v>2008</v>
      </c>
      <c r="J205" s="2" t="s">
        <v>941</v>
      </c>
      <c r="K205" s="2" t="s">
        <v>773</v>
      </c>
      <c r="L205" s="2" t="s">
        <v>70</v>
      </c>
      <c r="M205" s="2" t="s">
        <v>46</v>
      </c>
      <c r="N205" s="2" t="s">
        <v>126</v>
      </c>
      <c r="O205" s="2" t="s">
        <v>936</v>
      </c>
      <c r="P205" s="2" t="n">
        <v>1</v>
      </c>
      <c r="Q205" s="2" t="n">
        <v>0</v>
      </c>
      <c r="R205" s="2" t="s">
        <v>942</v>
      </c>
      <c r="S205" s="2"/>
    </row>
    <row r="206" customFormat="false" ht="35.05" hidden="false" customHeight="false" outlineLevel="0" collapsed="false">
      <c r="A206" s="2" t="s">
        <v>943</v>
      </c>
      <c r="B206" s="2" t="s">
        <v>944</v>
      </c>
      <c r="C206" s="2" t="s">
        <v>52</v>
      </c>
      <c r="D206" s="2" t="s">
        <v>30</v>
      </c>
      <c r="E206" s="2" t="s">
        <v>68</v>
      </c>
      <c r="F206" s="2" t="s">
        <v>68</v>
      </c>
      <c r="G206" s="2"/>
      <c r="H206" s="2"/>
      <c r="I206" s="2" t="n">
        <v>2008</v>
      </c>
      <c r="J206" s="2" t="s">
        <v>69</v>
      </c>
      <c r="K206" s="2" t="s">
        <v>773</v>
      </c>
      <c r="L206" s="2" t="s">
        <v>70</v>
      </c>
      <c r="M206" s="2" t="s">
        <v>46</v>
      </c>
      <c r="N206" s="2" t="s">
        <v>47</v>
      </c>
      <c r="O206" s="2" t="s">
        <v>48</v>
      </c>
      <c r="P206" s="2" t="n">
        <v>2</v>
      </c>
      <c r="Q206" s="2" t="n">
        <v>0</v>
      </c>
      <c r="R206" s="2" t="s">
        <v>945</v>
      </c>
      <c r="S206" s="2"/>
    </row>
    <row r="207" customFormat="false" ht="15" hidden="false" customHeight="false" outlineLevel="0" collapsed="false">
      <c r="A207" s="2" t="s">
        <v>946</v>
      </c>
      <c r="B207" s="2" t="s">
        <v>947</v>
      </c>
      <c r="C207" s="2" t="s">
        <v>52</v>
      </c>
      <c r="D207" s="2" t="s">
        <v>30</v>
      </c>
      <c r="E207" s="2" t="s">
        <v>68</v>
      </c>
      <c r="F207" s="2" t="s">
        <v>68</v>
      </c>
      <c r="G207" s="2"/>
      <c r="H207" s="2"/>
      <c r="I207" s="2" t="n">
        <v>2008</v>
      </c>
      <c r="J207" s="2" t="s">
        <v>135</v>
      </c>
      <c r="K207" s="2" t="s">
        <v>773</v>
      </c>
      <c r="L207" s="2" t="s">
        <v>70</v>
      </c>
      <c r="M207" s="2" t="s">
        <v>46</v>
      </c>
      <c r="N207" s="2" t="s">
        <v>47</v>
      </c>
      <c r="O207" s="2" t="s">
        <v>48</v>
      </c>
      <c r="P207" s="2" t="n">
        <v>2</v>
      </c>
      <c r="Q207" s="2" t="n">
        <v>0</v>
      </c>
      <c r="R207" s="2" t="s">
        <v>948</v>
      </c>
      <c r="S207" s="2"/>
    </row>
    <row r="208" customFormat="false" ht="15" hidden="false" customHeight="false" outlineLevel="0" collapsed="false">
      <c r="A208" s="2" t="s">
        <v>949</v>
      </c>
      <c r="B208" s="2" t="s">
        <v>950</v>
      </c>
      <c r="C208" s="2" t="s">
        <v>52</v>
      </c>
      <c r="D208" s="2" t="s">
        <v>30</v>
      </c>
      <c r="E208" s="2" t="s">
        <v>43</v>
      </c>
      <c r="F208" s="2" t="s">
        <v>43</v>
      </c>
      <c r="G208" s="2"/>
      <c r="H208" s="2"/>
      <c r="I208" s="2" t="n">
        <v>2008</v>
      </c>
      <c r="J208" s="2" t="s">
        <v>951</v>
      </c>
      <c r="K208" s="2"/>
      <c r="L208" s="2" t="s">
        <v>70</v>
      </c>
      <c r="M208" s="2" t="s">
        <v>46</v>
      </c>
      <c r="N208" s="2" t="s">
        <v>47</v>
      </c>
      <c r="O208" s="2" t="s">
        <v>48</v>
      </c>
      <c r="P208" s="2" t="n">
        <v>2</v>
      </c>
      <c r="Q208" s="2" t="n">
        <v>0.0052</v>
      </c>
      <c r="R208" s="2" t="s">
        <v>952</v>
      </c>
      <c r="S208" s="2"/>
    </row>
    <row r="209" customFormat="false" ht="35.05" hidden="false" customHeight="false" outlineLevel="0" collapsed="false">
      <c r="A209" s="2" t="s">
        <v>953</v>
      </c>
      <c r="B209" s="2" t="s">
        <v>954</v>
      </c>
      <c r="C209" s="2" t="s">
        <v>41</v>
      </c>
      <c r="D209" s="2" t="s">
        <v>30</v>
      </c>
      <c r="E209" s="2" t="s">
        <v>43</v>
      </c>
      <c r="F209" s="2" t="s">
        <v>43</v>
      </c>
      <c r="G209" s="2" t="n">
        <v>2008</v>
      </c>
      <c r="H209" s="2"/>
      <c r="I209" s="2" t="n">
        <v>2008</v>
      </c>
      <c r="J209" s="2" t="s">
        <v>955</v>
      </c>
      <c r="K209" s="2" t="s">
        <v>495</v>
      </c>
      <c r="L209" s="2" t="s">
        <v>70</v>
      </c>
      <c r="M209" s="2" t="s">
        <v>46</v>
      </c>
      <c r="N209" s="2" t="s">
        <v>47</v>
      </c>
      <c r="O209" s="2" t="s">
        <v>48</v>
      </c>
      <c r="P209" s="2" t="n">
        <v>6</v>
      </c>
      <c r="Q209" s="2" t="n">
        <v>0.0291</v>
      </c>
      <c r="R209" s="2" t="s">
        <v>956</v>
      </c>
      <c r="S209" s="2" t="s">
        <v>957</v>
      </c>
    </row>
    <row r="210" customFormat="false" ht="15" hidden="false" customHeight="false" outlineLevel="0" collapsed="false">
      <c r="A210" s="2" t="s">
        <v>958</v>
      </c>
      <c r="B210" s="2" t="s">
        <v>959</v>
      </c>
      <c r="C210" s="2" t="s">
        <v>52</v>
      </c>
      <c r="D210" s="2" t="s">
        <v>30</v>
      </c>
      <c r="E210" s="2" t="s">
        <v>68</v>
      </c>
      <c r="F210" s="2" t="s">
        <v>68</v>
      </c>
      <c r="G210" s="2"/>
      <c r="H210" s="2"/>
      <c r="I210" s="2" t="n">
        <v>2008</v>
      </c>
      <c r="J210" s="2" t="s">
        <v>80</v>
      </c>
      <c r="K210" s="2" t="s">
        <v>773</v>
      </c>
      <c r="L210" s="2" t="s">
        <v>70</v>
      </c>
      <c r="M210" s="2" t="s">
        <v>46</v>
      </c>
      <c r="N210" s="2" t="s">
        <v>47</v>
      </c>
      <c r="O210" s="2" t="s">
        <v>48</v>
      </c>
      <c r="P210" s="2" t="n">
        <v>1</v>
      </c>
      <c r="Q210" s="2" t="n">
        <v>0</v>
      </c>
      <c r="R210" s="2" t="s">
        <v>960</v>
      </c>
      <c r="S210" s="2"/>
    </row>
    <row r="211" customFormat="false" ht="23.85" hidden="false" customHeight="false" outlineLevel="0" collapsed="false">
      <c r="A211" s="2" t="s">
        <v>961</v>
      </c>
      <c r="B211" s="2" t="s">
        <v>962</v>
      </c>
      <c r="C211" s="2" t="s">
        <v>41</v>
      </c>
      <c r="D211" s="2" t="s">
        <v>30</v>
      </c>
      <c r="E211" s="2" t="s">
        <v>43</v>
      </c>
      <c r="F211" s="2" t="s">
        <v>43</v>
      </c>
      <c r="G211" s="2" t="n">
        <v>2009</v>
      </c>
      <c r="H211" s="2"/>
      <c r="I211" s="2" t="n">
        <v>2009</v>
      </c>
      <c r="J211" s="2" t="s">
        <v>963</v>
      </c>
      <c r="K211" s="2" t="s">
        <v>773</v>
      </c>
      <c r="L211" s="2" t="s">
        <v>70</v>
      </c>
      <c r="M211" s="2" t="s">
        <v>46</v>
      </c>
      <c r="N211" s="2" t="s">
        <v>47</v>
      </c>
      <c r="O211" s="2" t="s">
        <v>48</v>
      </c>
      <c r="P211" s="2" t="n">
        <v>3</v>
      </c>
      <c r="Q211" s="2" t="n">
        <v>0.0063</v>
      </c>
      <c r="R211" s="2" t="s">
        <v>964</v>
      </c>
      <c r="S211" s="2"/>
    </row>
    <row r="212" customFormat="false" ht="23.85" hidden="false" customHeight="false" outlineLevel="0" collapsed="false">
      <c r="A212" s="2" t="s">
        <v>965</v>
      </c>
      <c r="B212" s="2" t="s">
        <v>966</v>
      </c>
      <c r="C212" s="2" t="s">
        <v>41</v>
      </c>
      <c r="D212" s="2" t="s">
        <v>30</v>
      </c>
      <c r="E212" s="2" t="s">
        <v>43</v>
      </c>
      <c r="F212" s="2" t="s">
        <v>43</v>
      </c>
      <c r="G212" s="2" t="n">
        <v>2009</v>
      </c>
      <c r="H212" s="2"/>
      <c r="I212" s="2" t="n">
        <v>2009</v>
      </c>
      <c r="J212" s="2" t="s">
        <v>967</v>
      </c>
      <c r="K212" s="2" t="s">
        <v>495</v>
      </c>
      <c r="L212" s="2" t="s">
        <v>70</v>
      </c>
      <c r="M212" s="2" t="s">
        <v>46</v>
      </c>
      <c r="N212" s="2" t="s">
        <v>47</v>
      </c>
      <c r="O212" s="2" t="s">
        <v>48</v>
      </c>
      <c r="P212" s="2" t="n">
        <v>2</v>
      </c>
      <c r="Q212" s="2" t="n">
        <v>0.0011</v>
      </c>
      <c r="R212" s="2" t="s">
        <v>968</v>
      </c>
      <c r="S212" s="2"/>
    </row>
    <row r="213" customFormat="false" ht="35.05" hidden="false" customHeight="false" outlineLevel="0" collapsed="false">
      <c r="A213" s="2" t="s">
        <v>969</v>
      </c>
      <c r="B213" s="2" t="s">
        <v>970</v>
      </c>
      <c r="C213" s="2" t="s">
        <v>41</v>
      </c>
      <c r="D213" s="2" t="s">
        <v>30</v>
      </c>
      <c r="E213" s="2" t="s">
        <v>43</v>
      </c>
      <c r="F213" s="2" t="s">
        <v>43</v>
      </c>
      <c r="G213" s="2" t="n">
        <v>2009</v>
      </c>
      <c r="H213" s="2" t="n">
        <v>2022</v>
      </c>
      <c r="I213" s="2" t="n">
        <v>2009</v>
      </c>
      <c r="J213" s="2" t="s">
        <v>140</v>
      </c>
      <c r="K213" s="2" t="s">
        <v>773</v>
      </c>
      <c r="L213" s="2" t="s">
        <v>971</v>
      </c>
      <c r="M213" s="2" t="s">
        <v>46</v>
      </c>
      <c r="N213" s="2" t="s">
        <v>126</v>
      </c>
      <c r="O213" s="2" t="s">
        <v>936</v>
      </c>
      <c r="P213" s="2" t="n">
        <v>14</v>
      </c>
      <c r="Q213" s="2" t="n">
        <v>0.0649</v>
      </c>
      <c r="R213" s="2" t="s">
        <v>972</v>
      </c>
      <c r="S213" s="2" t="s">
        <v>973</v>
      </c>
    </row>
    <row r="214" customFormat="false" ht="46.25" hidden="false" customHeight="false" outlineLevel="0" collapsed="false">
      <c r="A214" s="2" t="s">
        <v>974</v>
      </c>
      <c r="B214" s="2" t="s">
        <v>975</v>
      </c>
      <c r="C214" s="2" t="s">
        <v>52</v>
      </c>
      <c r="D214" s="2" t="s">
        <v>30</v>
      </c>
      <c r="E214" s="2" t="s">
        <v>43</v>
      </c>
      <c r="F214" s="2" t="s">
        <v>43</v>
      </c>
      <c r="G214" s="2" t="n">
        <v>1990</v>
      </c>
      <c r="H214" s="2"/>
      <c r="I214" s="2" t="n">
        <v>2009</v>
      </c>
      <c r="J214" s="2" t="s">
        <v>80</v>
      </c>
      <c r="K214" s="2" t="s">
        <v>773</v>
      </c>
      <c r="L214" s="2" t="s">
        <v>70</v>
      </c>
      <c r="M214" s="2" t="s">
        <v>46</v>
      </c>
      <c r="N214" s="2" t="s">
        <v>47</v>
      </c>
      <c r="O214" s="2" t="s">
        <v>976</v>
      </c>
      <c r="P214" s="2" t="n">
        <v>5</v>
      </c>
      <c r="Q214" s="2" t="n">
        <v>0.0243</v>
      </c>
      <c r="R214" s="2" t="s">
        <v>977</v>
      </c>
      <c r="S214" s="2"/>
    </row>
    <row r="215" customFormat="false" ht="15" hidden="false" customHeight="false" outlineLevel="0" collapsed="false">
      <c r="A215" s="2" t="s">
        <v>978</v>
      </c>
      <c r="B215" s="2" t="s">
        <v>979</v>
      </c>
      <c r="C215" s="2" t="s">
        <v>52</v>
      </c>
      <c r="D215" s="2" t="s">
        <v>30</v>
      </c>
      <c r="E215" s="2" t="s">
        <v>68</v>
      </c>
      <c r="F215" s="2" t="s">
        <v>68</v>
      </c>
      <c r="G215" s="2"/>
      <c r="H215" s="2"/>
      <c r="I215" s="2" t="n">
        <v>2009</v>
      </c>
      <c r="J215" s="2" t="s">
        <v>80</v>
      </c>
      <c r="K215" s="2" t="s">
        <v>773</v>
      </c>
      <c r="L215" s="2" t="s">
        <v>70</v>
      </c>
      <c r="M215" s="2" t="s">
        <v>46</v>
      </c>
      <c r="N215" s="2" t="s">
        <v>47</v>
      </c>
      <c r="O215" s="2" t="s">
        <v>48</v>
      </c>
      <c r="P215" s="2" t="n">
        <v>2</v>
      </c>
      <c r="Q215" s="2" t="n">
        <v>0</v>
      </c>
      <c r="R215" s="2" t="s">
        <v>980</v>
      </c>
      <c r="S215" s="2"/>
    </row>
    <row r="216" customFormat="false" ht="46.25" hidden="false" customHeight="false" outlineLevel="0" collapsed="false">
      <c r="A216" s="2" t="s">
        <v>981</v>
      </c>
      <c r="B216" s="2" t="s">
        <v>982</v>
      </c>
      <c r="C216" s="2" t="s">
        <v>41</v>
      </c>
      <c r="D216" s="2" t="s">
        <v>30</v>
      </c>
      <c r="E216" s="2" t="s">
        <v>756</v>
      </c>
      <c r="F216" s="2" t="s">
        <v>756</v>
      </c>
      <c r="G216" s="2" t="n">
        <v>2011</v>
      </c>
      <c r="H216" s="2"/>
      <c r="I216" s="2" t="n">
        <v>2011</v>
      </c>
      <c r="J216" s="2" t="s">
        <v>983</v>
      </c>
      <c r="K216" s="2" t="s">
        <v>773</v>
      </c>
      <c r="L216" s="2" t="s">
        <v>70</v>
      </c>
      <c r="M216" s="2" t="s">
        <v>46</v>
      </c>
      <c r="N216" s="2" t="s">
        <v>126</v>
      </c>
      <c r="O216" s="2" t="s">
        <v>984</v>
      </c>
      <c r="P216" s="2" t="n">
        <v>3</v>
      </c>
      <c r="Q216" s="2" t="n">
        <v>0.0061</v>
      </c>
      <c r="R216" s="2" t="s">
        <v>985</v>
      </c>
      <c r="S216" s="2" t="s">
        <v>986</v>
      </c>
    </row>
    <row r="217" customFormat="false" ht="23.85" hidden="false" customHeight="false" outlineLevel="0" collapsed="false">
      <c r="A217" s="2" t="s">
        <v>987</v>
      </c>
      <c r="B217" s="2" t="s">
        <v>988</v>
      </c>
      <c r="C217" s="2" t="s">
        <v>41</v>
      </c>
      <c r="D217" s="2" t="s">
        <v>30</v>
      </c>
      <c r="E217" s="2" t="s">
        <v>43</v>
      </c>
      <c r="F217" s="2" t="s">
        <v>43</v>
      </c>
      <c r="G217" s="2" t="n">
        <v>2011</v>
      </c>
      <c r="H217" s="2" t="n">
        <v>2018</v>
      </c>
      <c r="I217" s="2" t="n">
        <v>2011</v>
      </c>
      <c r="J217" s="2" t="s">
        <v>140</v>
      </c>
      <c r="K217" s="2" t="s">
        <v>773</v>
      </c>
      <c r="L217" s="2" t="s">
        <v>989</v>
      </c>
      <c r="M217" s="2" t="s">
        <v>46</v>
      </c>
      <c r="N217" s="2" t="s">
        <v>47</v>
      </c>
      <c r="O217" s="2" t="s">
        <v>48</v>
      </c>
      <c r="P217" s="2" t="n">
        <v>4</v>
      </c>
      <c r="Q217" s="2" t="n">
        <v>0.0022</v>
      </c>
      <c r="R217" s="2" t="s">
        <v>990</v>
      </c>
      <c r="S217" s="2"/>
    </row>
    <row r="218" customFormat="false" ht="15" hidden="false" customHeight="false" outlineLevel="0" collapsed="false">
      <c r="A218" s="2" t="s">
        <v>991</v>
      </c>
      <c r="B218" s="2" t="s">
        <v>992</v>
      </c>
      <c r="C218" s="2" t="s">
        <v>52</v>
      </c>
      <c r="D218" s="2" t="s">
        <v>30</v>
      </c>
      <c r="E218" s="2" t="s">
        <v>43</v>
      </c>
      <c r="F218" s="2" t="s">
        <v>43</v>
      </c>
      <c r="G218" s="2"/>
      <c r="H218" s="2"/>
      <c r="I218" s="2" t="n">
        <v>2011</v>
      </c>
      <c r="J218" s="2" t="s">
        <v>80</v>
      </c>
      <c r="K218" s="2" t="s">
        <v>773</v>
      </c>
      <c r="L218" s="2" t="s">
        <v>70</v>
      </c>
      <c r="M218" s="2" t="s">
        <v>46</v>
      </c>
      <c r="N218" s="2" t="s">
        <v>47</v>
      </c>
      <c r="O218" s="2" t="s">
        <v>785</v>
      </c>
      <c r="P218" s="2" t="n">
        <v>2</v>
      </c>
      <c r="Q218" s="2" t="n">
        <v>0</v>
      </c>
      <c r="R218" s="2" t="s">
        <v>993</v>
      </c>
      <c r="S218" s="2"/>
    </row>
    <row r="219" customFormat="false" ht="15" hidden="false" customHeight="false" outlineLevel="0" collapsed="false">
      <c r="A219" s="2" t="s">
        <v>994</v>
      </c>
      <c r="B219" s="2" t="s">
        <v>995</v>
      </c>
      <c r="C219" s="2" t="s">
        <v>52</v>
      </c>
      <c r="D219" s="2" t="s">
        <v>30</v>
      </c>
      <c r="E219" s="2" t="s">
        <v>756</v>
      </c>
      <c r="F219" s="2" t="s">
        <v>756</v>
      </c>
      <c r="G219" s="2"/>
      <c r="H219" s="2"/>
      <c r="I219" s="2" t="n">
        <v>2011</v>
      </c>
      <c r="J219" s="2" t="s">
        <v>69</v>
      </c>
      <c r="K219" s="2" t="s">
        <v>773</v>
      </c>
      <c r="L219" s="2" t="s">
        <v>70</v>
      </c>
      <c r="M219" s="2" t="s">
        <v>46</v>
      </c>
      <c r="N219" s="2" t="s">
        <v>47</v>
      </c>
      <c r="O219" s="2" t="s">
        <v>48</v>
      </c>
      <c r="P219" s="2" t="n">
        <v>1</v>
      </c>
      <c r="Q219" s="2" t="n">
        <v>0</v>
      </c>
      <c r="R219" s="2" t="s">
        <v>996</v>
      </c>
      <c r="S219" s="2"/>
    </row>
    <row r="220" customFormat="false" ht="15" hidden="false" customHeight="false" outlineLevel="0" collapsed="false">
      <c r="A220" s="2" t="s">
        <v>997</v>
      </c>
      <c r="B220" s="2" t="s">
        <v>998</v>
      </c>
      <c r="C220" s="2" t="s">
        <v>52</v>
      </c>
      <c r="D220" s="2" t="s">
        <v>30</v>
      </c>
      <c r="E220" s="2" t="s">
        <v>43</v>
      </c>
      <c r="F220" s="2" t="s">
        <v>43</v>
      </c>
      <c r="G220" s="2"/>
      <c r="H220" s="2"/>
      <c r="I220" s="2" t="n">
        <v>2011</v>
      </c>
      <c r="J220" s="2" t="s">
        <v>69</v>
      </c>
      <c r="K220" s="2" t="s">
        <v>495</v>
      </c>
      <c r="L220" s="2" t="s">
        <v>70</v>
      </c>
      <c r="M220" s="2" t="s">
        <v>46</v>
      </c>
      <c r="N220" s="2" t="s">
        <v>47</v>
      </c>
      <c r="O220" s="2" t="s">
        <v>999</v>
      </c>
      <c r="P220" s="2" t="n">
        <v>2</v>
      </c>
      <c r="Q220" s="2" t="n">
        <v>0</v>
      </c>
      <c r="R220" s="2" t="s">
        <v>1000</v>
      </c>
      <c r="S220" s="2"/>
    </row>
    <row r="221" customFormat="false" ht="15" hidden="false" customHeight="false" outlineLevel="0" collapsed="false">
      <c r="A221" s="2" t="s">
        <v>1001</v>
      </c>
      <c r="B221" s="2" t="s">
        <v>1002</v>
      </c>
      <c r="C221" s="2" t="s">
        <v>52</v>
      </c>
      <c r="D221" s="2" t="s">
        <v>30</v>
      </c>
      <c r="E221" s="2" t="s">
        <v>43</v>
      </c>
      <c r="F221" s="2" t="s">
        <v>43</v>
      </c>
      <c r="G221" s="2"/>
      <c r="H221" s="2"/>
      <c r="I221" s="2" t="n">
        <v>2011</v>
      </c>
      <c r="J221" s="2" t="s">
        <v>135</v>
      </c>
      <c r="K221" s="2" t="s">
        <v>773</v>
      </c>
      <c r="L221" s="2" t="s">
        <v>70</v>
      </c>
      <c r="M221" s="2" t="s">
        <v>46</v>
      </c>
      <c r="N221" s="2" t="s">
        <v>47</v>
      </c>
      <c r="O221" s="2" t="s">
        <v>999</v>
      </c>
      <c r="P221" s="2" t="n">
        <v>3</v>
      </c>
      <c r="Q221" s="2" t="n">
        <v>0.0002</v>
      </c>
      <c r="R221" s="2" t="s">
        <v>1003</v>
      </c>
      <c r="S221" s="2"/>
    </row>
    <row r="222" customFormat="false" ht="15" hidden="false" customHeight="false" outlineLevel="0" collapsed="false">
      <c r="A222" s="2" t="s">
        <v>1004</v>
      </c>
      <c r="B222" s="2" t="s">
        <v>1005</v>
      </c>
      <c r="C222" s="2" t="s">
        <v>52</v>
      </c>
      <c r="D222" s="2" t="s">
        <v>30</v>
      </c>
      <c r="E222" s="2" t="s">
        <v>43</v>
      </c>
      <c r="F222" s="2" t="s">
        <v>43</v>
      </c>
      <c r="G222" s="2"/>
      <c r="H222" s="2"/>
      <c r="I222" s="2" t="n">
        <v>2011</v>
      </c>
      <c r="J222" s="2" t="s">
        <v>80</v>
      </c>
      <c r="K222" s="2" t="s">
        <v>773</v>
      </c>
      <c r="L222" s="2" t="s">
        <v>70</v>
      </c>
      <c r="M222" s="2" t="s">
        <v>46</v>
      </c>
      <c r="N222" s="2" t="s">
        <v>47</v>
      </c>
      <c r="O222" s="2" t="s">
        <v>48</v>
      </c>
      <c r="P222" s="2" t="n">
        <v>2</v>
      </c>
      <c r="Q222" s="2" t="n">
        <v>0</v>
      </c>
      <c r="R222" s="2" t="s">
        <v>1006</v>
      </c>
      <c r="S222" s="2"/>
    </row>
    <row r="223" customFormat="false" ht="23.85" hidden="false" customHeight="false" outlineLevel="0" collapsed="false">
      <c r="A223" s="2" t="s">
        <v>1007</v>
      </c>
      <c r="B223" s="2" t="s">
        <v>1008</v>
      </c>
      <c r="C223" s="2" t="s">
        <v>41</v>
      </c>
      <c r="D223" s="2" t="s">
        <v>30</v>
      </c>
      <c r="E223" s="2" t="s">
        <v>43</v>
      </c>
      <c r="F223" s="2" t="s">
        <v>43</v>
      </c>
      <c r="G223" s="2" t="n">
        <v>2012</v>
      </c>
      <c r="H223" s="2"/>
      <c r="I223" s="2" t="n">
        <v>2012</v>
      </c>
      <c r="J223" s="2" t="s">
        <v>1009</v>
      </c>
      <c r="K223" s="2" t="s">
        <v>773</v>
      </c>
      <c r="L223" s="2" t="s">
        <v>1010</v>
      </c>
      <c r="M223" s="2" t="s">
        <v>46</v>
      </c>
      <c r="N223" s="2" t="s">
        <v>47</v>
      </c>
      <c r="O223" s="2" t="s">
        <v>48</v>
      </c>
      <c r="P223" s="2" t="n">
        <v>2</v>
      </c>
      <c r="Q223" s="2" t="n">
        <v>0.0006</v>
      </c>
      <c r="R223" s="2" t="s">
        <v>1011</v>
      </c>
      <c r="S223" s="2"/>
    </row>
    <row r="224" customFormat="false" ht="15" hidden="false" customHeight="false" outlineLevel="0" collapsed="false">
      <c r="A224" s="2" t="s">
        <v>1012</v>
      </c>
      <c r="B224" s="2" t="s">
        <v>1013</v>
      </c>
      <c r="C224" s="2" t="s">
        <v>52</v>
      </c>
      <c r="D224" s="2" t="s">
        <v>30</v>
      </c>
      <c r="E224" s="2" t="s">
        <v>43</v>
      </c>
      <c r="F224" s="2" t="s">
        <v>43</v>
      </c>
      <c r="G224" s="2"/>
      <c r="H224" s="2"/>
      <c r="I224" s="2" t="n">
        <v>2012</v>
      </c>
      <c r="J224" s="2" t="s">
        <v>161</v>
      </c>
      <c r="K224" s="2" t="s">
        <v>773</v>
      </c>
      <c r="L224" s="2" t="s">
        <v>70</v>
      </c>
      <c r="M224" s="2" t="s">
        <v>46</v>
      </c>
      <c r="N224" s="2" t="s">
        <v>47</v>
      </c>
      <c r="O224" s="2" t="s">
        <v>999</v>
      </c>
      <c r="P224" s="2" t="n">
        <v>2</v>
      </c>
      <c r="Q224" s="2" t="n">
        <v>0</v>
      </c>
      <c r="R224" s="2" t="s">
        <v>1014</v>
      </c>
      <c r="S224" s="2"/>
    </row>
    <row r="225" customFormat="false" ht="23.85" hidden="false" customHeight="false" outlineLevel="0" collapsed="false">
      <c r="A225" s="2" t="s">
        <v>1015</v>
      </c>
      <c r="B225" s="2" t="s">
        <v>1016</v>
      </c>
      <c r="C225" s="2" t="s">
        <v>52</v>
      </c>
      <c r="D225" s="2" t="s">
        <v>30</v>
      </c>
      <c r="E225" s="2" t="s">
        <v>43</v>
      </c>
      <c r="F225" s="2" t="s">
        <v>43</v>
      </c>
      <c r="G225" s="2"/>
      <c r="H225" s="2"/>
      <c r="I225" s="2" t="n">
        <v>2012</v>
      </c>
      <c r="J225" s="2" t="s">
        <v>80</v>
      </c>
      <c r="K225" s="2" t="s">
        <v>773</v>
      </c>
      <c r="L225" s="2" t="s">
        <v>269</v>
      </c>
      <c r="M225" s="2" t="s">
        <v>46</v>
      </c>
      <c r="N225" s="2" t="s">
        <v>47</v>
      </c>
      <c r="O225" s="2" t="s">
        <v>901</v>
      </c>
      <c r="P225" s="2" t="n">
        <v>2</v>
      </c>
      <c r="Q225" s="2" t="n">
        <v>0</v>
      </c>
      <c r="R225" s="2" t="s">
        <v>1017</v>
      </c>
      <c r="S225" s="2"/>
    </row>
    <row r="226" customFormat="false" ht="23.85" hidden="false" customHeight="false" outlineLevel="0" collapsed="false">
      <c r="A226" s="2" t="s">
        <v>1018</v>
      </c>
      <c r="B226" s="2" t="s">
        <v>1019</v>
      </c>
      <c r="C226" s="2" t="s">
        <v>52</v>
      </c>
      <c r="D226" s="2" t="s">
        <v>30</v>
      </c>
      <c r="E226" s="2" t="s">
        <v>43</v>
      </c>
      <c r="F226" s="2" t="s">
        <v>43</v>
      </c>
      <c r="G226" s="2"/>
      <c r="H226" s="2"/>
      <c r="I226" s="2" t="n">
        <v>2012</v>
      </c>
      <c r="J226" s="2" t="s">
        <v>69</v>
      </c>
      <c r="K226" s="2" t="s">
        <v>773</v>
      </c>
      <c r="L226" s="2" t="s">
        <v>1020</v>
      </c>
      <c r="M226" s="2" t="s">
        <v>46</v>
      </c>
      <c r="N226" s="2" t="s">
        <v>126</v>
      </c>
      <c r="O226" s="2" t="s">
        <v>936</v>
      </c>
      <c r="P226" s="2" t="n">
        <v>2</v>
      </c>
      <c r="Q226" s="2" t="n">
        <v>0</v>
      </c>
      <c r="R226" s="2" t="s">
        <v>1021</v>
      </c>
      <c r="S226" s="2"/>
    </row>
    <row r="227" customFormat="false" ht="46.25" hidden="false" customHeight="false" outlineLevel="0" collapsed="false">
      <c r="A227" s="2" t="s">
        <v>1022</v>
      </c>
      <c r="B227" s="2" t="s">
        <v>1023</v>
      </c>
      <c r="C227" s="2" t="s">
        <v>41</v>
      </c>
      <c r="D227" s="2" t="s">
        <v>30</v>
      </c>
      <c r="E227" s="2" t="s">
        <v>43</v>
      </c>
      <c r="F227" s="2" t="s">
        <v>43</v>
      </c>
      <c r="G227" s="2" t="n">
        <v>2013</v>
      </c>
      <c r="H227" s="2"/>
      <c r="I227" s="2" t="n">
        <v>2013</v>
      </c>
      <c r="J227" s="2" t="s">
        <v>89</v>
      </c>
      <c r="K227" s="2" t="s">
        <v>773</v>
      </c>
      <c r="L227" s="2" t="s">
        <v>70</v>
      </c>
      <c r="M227" s="2" t="s">
        <v>46</v>
      </c>
      <c r="N227" s="2" t="s">
        <v>126</v>
      </c>
      <c r="O227" s="2" t="s">
        <v>936</v>
      </c>
      <c r="P227" s="2" t="n">
        <v>6</v>
      </c>
      <c r="Q227" s="2" t="n">
        <v>0.0463</v>
      </c>
      <c r="R227" s="2" t="s">
        <v>1024</v>
      </c>
      <c r="S227" s="2" t="s">
        <v>1025</v>
      </c>
    </row>
    <row r="228" customFormat="false" ht="15" hidden="false" customHeight="false" outlineLevel="0" collapsed="false">
      <c r="A228" s="2" t="s">
        <v>1026</v>
      </c>
      <c r="B228" s="2" t="s">
        <v>1027</v>
      </c>
      <c r="C228" s="2" t="s">
        <v>41</v>
      </c>
      <c r="D228" s="2" t="s">
        <v>30</v>
      </c>
      <c r="E228" s="2" t="s">
        <v>68</v>
      </c>
      <c r="F228" s="2" t="s">
        <v>68</v>
      </c>
      <c r="G228" s="2" t="n">
        <v>2013</v>
      </c>
      <c r="H228" s="2" t="n">
        <v>2016</v>
      </c>
      <c r="I228" s="2" t="n">
        <v>2013</v>
      </c>
      <c r="J228" s="2" t="s">
        <v>98</v>
      </c>
      <c r="K228" s="2" t="s">
        <v>773</v>
      </c>
      <c r="L228" s="2" t="s">
        <v>1028</v>
      </c>
      <c r="M228" s="2" t="s">
        <v>46</v>
      </c>
      <c r="N228" s="2" t="s">
        <v>47</v>
      </c>
      <c r="O228" s="2" t="s">
        <v>48</v>
      </c>
      <c r="P228" s="2" t="n">
        <v>2</v>
      </c>
      <c r="Q228" s="2" t="n">
        <v>0</v>
      </c>
      <c r="R228" s="2" t="s">
        <v>1029</v>
      </c>
      <c r="S228" s="2"/>
    </row>
    <row r="229" customFormat="false" ht="15" hidden="false" customHeight="false" outlineLevel="0" collapsed="false">
      <c r="A229" s="2" t="s">
        <v>1030</v>
      </c>
      <c r="B229" s="2" t="s">
        <v>1031</v>
      </c>
      <c r="C229" s="2" t="s">
        <v>52</v>
      </c>
      <c r="D229" s="2" t="s">
        <v>30</v>
      </c>
      <c r="E229" s="2" t="s">
        <v>327</v>
      </c>
      <c r="F229" s="2" t="s">
        <v>43</v>
      </c>
      <c r="G229" s="2" t="n">
        <v>1988</v>
      </c>
      <c r="H229" s="2"/>
      <c r="I229" s="2" t="n">
        <v>2013</v>
      </c>
      <c r="J229" s="2" t="s">
        <v>80</v>
      </c>
      <c r="K229" s="2" t="s">
        <v>773</v>
      </c>
      <c r="L229" s="2" t="s">
        <v>70</v>
      </c>
      <c r="M229" s="2" t="s">
        <v>46</v>
      </c>
      <c r="N229" s="2" t="s">
        <v>47</v>
      </c>
      <c r="O229" s="2" t="s">
        <v>48</v>
      </c>
      <c r="P229" s="2" t="n">
        <v>2</v>
      </c>
      <c r="Q229" s="2" t="n">
        <v>0</v>
      </c>
      <c r="R229" s="2" t="s">
        <v>1032</v>
      </c>
      <c r="S229" s="2"/>
    </row>
    <row r="230" customFormat="false" ht="15" hidden="false" customHeight="false" outlineLevel="0" collapsed="false">
      <c r="A230" s="2" t="s">
        <v>1033</v>
      </c>
      <c r="B230" s="2" t="s">
        <v>1034</v>
      </c>
      <c r="C230" s="2" t="s">
        <v>52</v>
      </c>
      <c r="D230" s="2" t="s">
        <v>30</v>
      </c>
      <c r="E230" s="2" t="s">
        <v>43</v>
      </c>
      <c r="F230" s="2" t="s">
        <v>43</v>
      </c>
      <c r="G230" s="2"/>
      <c r="H230" s="2"/>
      <c r="I230" s="2" t="n">
        <v>2013</v>
      </c>
      <c r="J230" s="2" t="s">
        <v>618</v>
      </c>
      <c r="K230" s="2" t="s">
        <v>773</v>
      </c>
      <c r="L230" s="2" t="s">
        <v>70</v>
      </c>
      <c r="M230" s="2" t="s">
        <v>46</v>
      </c>
      <c r="N230" s="2" t="s">
        <v>47</v>
      </c>
      <c r="O230" s="2" t="s">
        <v>48</v>
      </c>
      <c r="P230" s="2" t="n">
        <v>1</v>
      </c>
      <c r="Q230" s="2" t="n">
        <v>0</v>
      </c>
      <c r="R230" s="2" t="s">
        <v>1035</v>
      </c>
      <c r="S230" s="2"/>
    </row>
    <row r="231" customFormat="false" ht="23.85" hidden="false" customHeight="false" outlineLevel="0" collapsed="false">
      <c r="A231" s="2" t="s">
        <v>1036</v>
      </c>
      <c r="B231" s="2" t="s">
        <v>1037</v>
      </c>
      <c r="C231" s="2" t="s">
        <v>41</v>
      </c>
      <c r="D231" s="2" t="s">
        <v>30</v>
      </c>
      <c r="E231" s="2" t="s">
        <v>68</v>
      </c>
      <c r="F231" s="2" t="s">
        <v>68</v>
      </c>
      <c r="G231" s="2" t="n">
        <v>2013</v>
      </c>
      <c r="H231" s="2"/>
      <c r="I231" s="2" t="n">
        <v>2013</v>
      </c>
      <c r="J231" s="2" t="s">
        <v>1038</v>
      </c>
      <c r="K231" s="2" t="s">
        <v>773</v>
      </c>
      <c r="L231" s="2" t="s">
        <v>70</v>
      </c>
      <c r="M231" s="2" t="s">
        <v>46</v>
      </c>
      <c r="N231" s="2" t="s">
        <v>47</v>
      </c>
      <c r="O231" s="2" t="s">
        <v>48</v>
      </c>
      <c r="P231" s="2" t="n">
        <v>2</v>
      </c>
      <c r="Q231" s="2" t="n">
        <v>0.0011</v>
      </c>
      <c r="R231" s="2" t="s">
        <v>1039</v>
      </c>
      <c r="S231" s="2"/>
    </row>
    <row r="232" customFormat="false" ht="23.85" hidden="false" customHeight="false" outlineLevel="0" collapsed="false">
      <c r="A232" s="2" t="s">
        <v>1040</v>
      </c>
      <c r="B232" s="2" t="s">
        <v>1041</v>
      </c>
      <c r="C232" s="2" t="s">
        <v>41</v>
      </c>
      <c r="D232" s="2" t="s">
        <v>30</v>
      </c>
      <c r="E232" s="2" t="s">
        <v>756</v>
      </c>
      <c r="F232" s="2" t="s">
        <v>756</v>
      </c>
      <c r="G232" s="2" t="n">
        <v>2014</v>
      </c>
      <c r="H232" s="2"/>
      <c r="I232" s="2" t="n">
        <v>2014</v>
      </c>
      <c r="J232" s="2" t="s">
        <v>1042</v>
      </c>
      <c r="K232" s="2" t="s">
        <v>457</v>
      </c>
      <c r="L232" s="2" t="s">
        <v>70</v>
      </c>
      <c r="M232" s="2" t="s">
        <v>46</v>
      </c>
      <c r="N232" s="2" t="s">
        <v>126</v>
      </c>
      <c r="O232" s="2" t="s">
        <v>1043</v>
      </c>
      <c r="P232" s="2" t="n">
        <v>2</v>
      </c>
      <c r="Q232" s="2" t="n">
        <v>0.0061</v>
      </c>
      <c r="R232" s="2" t="s">
        <v>1044</v>
      </c>
      <c r="S232" s="2"/>
    </row>
    <row r="233" customFormat="false" ht="15" hidden="false" customHeight="false" outlineLevel="0" collapsed="false">
      <c r="A233" s="2" t="s">
        <v>1045</v>
      </c>
      <c r="B233" s="2" t="s">
        <v>1046</v>
      </c>
      <c r="C233" s="2" t="s">
        <v>52</v>
      </c>
      <c r="D233" s="2" t="s">
        <v>30</v>
      </c>
      <c r="E233" s="2" t="s">
        <v>756</v>
      </c>
      <c r="F233" s="2" t="s">
        <v>756</v>
      </c>
      <c r="G233" s="2" t="n">
        <v>2002</v>
      </c>
      <c r="H233" s="2"/>
      <c r="I233" s="2" t="n">
        <v>2014</v>
      </c>
      <c r="J233" s="2" t="s">
        <v>618</v>
      </c>
      <c r="K233" s="2" t="s">
        <v>457</v>
      </c>
      <c r="L233" s="2" t="s">
        <v>70</v>
      </c>
      <c r="M233" s="2" t="s">
        <v>46</v>
      </c>
      <c r="N233" s="2" t="s">
        <v>47</v>
      </c>
      <c r="O233" s="2" t="s">
        <v>48</v>
      </c>
      <c r="P233" s="2" t="n">
        <v>1</v>
      </c>
      <c r="Q233" s="2" t="n">
        <v>0</v>
      </c>
      <c r="R233" s="2" t="s">
        <v>1047</v>
      </c>
      <c r="S233" s="2"/>
    </row>
    <row r="234" customFormat="false" ht="23.85" hidden="false" customHeight="false" outlineLevel="0" collapsed="false">
      <c r="A234" s="2" t="s">
        <v>1048</v>
      </c>
      <c r="B234" s="2" t="s">
        <v>1049</v>
      </c>
      <c r="C234" s="2" t="s">
        <v>41</v>
      </c>
      <c r="D234" s="2" t="s">
        <v>30</v>
      </c>
      <c r="E234" s="2" t="s">
        <v>43</v>
      </c>
      <c r="F234" s="2" t="s">
        <v>43</v>
      </c>
      <c r="G234" s="2" t="n">
        <v>2014</v>
      </c>
      <c r="H234" s="2"/>
      <c r="I234" s="2" t="n">
        <v>2014</v>
      </c>
      <c r="J234" s="2" t="s">
        <v>140</v>
      </c>
      <c r="K234" s="2" t="s">
        <v>495</v>
      </c>
      <c r="L234" s="2" t="s">
        <v>70</v>
      </c>
      <c r="M234" s="2" t="s">
        <v>46</v>
      </c>
      <c r="N234" s="2" t="s">
        <v>47</v>
      </c>
      <c r="O234" s="2" t="s">
        <v>48</v>
      </c>
      <c r="P234" s="2" t="n">
        <v>4</v>
      </c>
      <c r="Q234" s="2" t="n">
        <v>0.0078</v>
      </c>
      <c r="R234" s="2" t="s">
        <v>1050</v>
      </c>
      <c r="S234" s="2"/>
    </row>
    <row r="235" customFormat="false" ht="23.85" hidden="false" customHeight="false" outlineLevel="0" collapsed="false">
      <c r="A235" s="2" t="s">
        <v>1051</v>
      </c>
      <c r="B235" s="2" t="s">
        <v>1052</v>
      </c>
      <c r="C235" s="2" t="s">
        <v>41</v>
      </c>
      <c r="D235" s="2" t="s">
        <v>30</v>
      </c>
      <c r="E235" s="2" t="s">
        <v>43</v>
      </c>
      <c r="F235" s="2" t="s">
        <v>43</v>
      </c>
      <c r="G235" s="2" t="n">
        <v>2014</v>
      </c>
      <c r="H235" s="2"/>
      <c r="I235" s="2" t="n">
        <v>2014</v>
      </c>
      <c r="J235" s="2" t="s">
        <v>98</v>
      </c>
      <c r="K235" s="2" t="s">
        <v>495</v>
      </c>
      <c r="L235" s="2" t="s">
        <v>269</v>
      </c>
      <c r="M235" s="2" t="s">
        <v>46</v>
      </c>
      <c r="N235" s="2" t="s">
        <v>47</v>
      </c>
      <c r="O235" s="2" t="s">
        <v>48</v>
      </c>
      <c r="P235" s="2" t="n">
        <v>5</v>
      </c>
      <c r="Q235" s="2" t="n">
        <v>0.0269</v>
      </c>
      <c r="R235" s="2" t="s">
        <v>1053</v>
      </c>
      <c r="S235" s="2"/>
    </row>
    <row r="236" customFormat="false" ht="23.85" hidden="false" customHeight="false" outlineLevel="0" collapsed="false">
      <c r="A236" s="2" t="s">
        <v>1054</v>
      </c>
      <c r="B236" s="2" t="s">
        <v>1055</v>
      </c>
      <c r="C236" s="2" t="s">
        <v>41</v>
      </c>
      <c r="D236" s="2" t="s">
        <v>30</v>
      </c>
      <c r="E236" s="2" t="s">
        <v>43</v>
      </c>
      <c r="F236" s="2" t="s">
        <v>43</v>
      </c>
      <c r="G236" s="2" t="n">
        <v>2015</v>
      </c>
      <c r="H236" s="2"/>
      <c r="I236" s="2" t="n">
        <v>2015</v>
      </c>
      <c r="J236" s="2" t="s">
        <v>98</v>
      </c>
      <c r="K236" s="2" t="s">
        <v>773</v>
      </c>
      <c r="L236" s="2" t="s">
        <v>1056</v>
      </c>
      <c r="M236" s="2" t="s">
        <v>46</v>
      </c>
      <c r="N236" s="2" t="s">
        <v>47</v>
      </c>
      <c r="O236" s="2" t="s">
        <v>48</v>
      </c>
      <c r="P236" s="2" t="n">
        <v>7</v>
      </c>
      <c r="Q236" s="2" t="n">
        <v>0.0109</v>
      </c>
      <c r="R236" s="2" t="s">
        <v>1057</v>
      </c>
      <c r="S236" s="2"/>
    </row>
    <row r="237" customFormat="false" ht="35.05" hidden="false" customHeight="false" outlineLevel="0" collapsed="false">
      <c r="A237" s="2" t="s">
        <v>1058</v>
      </c>
      <c r="B237" s="2" t="s">
        <v>1059</v>
      </c>
      <c r="C237" s="2" t="s">
        <v>41</v>
      </c>
      <c r="D237" s="2" t="s">
        <v>30</v>
      </c>
      <c r="E237" s="2" t="s">
        <v>43</v>
      </c>
      <c r="F237" s="2" t="s">
        <v>43</v>
      </c>
      <c r="G237" s="2" t="n">
        <v>2015</v>
      </c>
      <c r="H237" s="2"/>
      <c r="I237" s="2" t="n">
        <v>2015</v>
      </c>
      <c r="J237" s="2" t="s">
        <v>1060</v>
      </c>
      <c r="K237" s="2" t="s">
        <v>773</v>
      </c>
      <c r="L237" s="2" t="s">
        <v>70</v>
      </c>
      <c r="M237" s="2" t="s">
        <v>46</v>
      </c>
      <c r="N237" s="2" t="s">
        <v>126</v>
      </c>
      <c r="O237" s="2" t="s">
        <v>1061</v>
      </c>
      <c r="P237" s="2" t="n">
        <v>3</v>
      </c>
      <c r="Q237" s="2" t="n">
        <v>0</v>
      </c>
      <c r="R237" s="2" t="s">
        <v>1062</v>
      </c>
      <c r="S237" s="2"/>
    </row>
    <row r="238" customFormat="false" ht="46.25" hidden="false" customHeight="false" outlineLevel="0" collapsed="false">
      <c r="A238" s="2" t="s">
        <v>1063</v>
      </c>
      <c r="B238" s="2" t="s">
        <v>1064</v>
      </c>
      <c r="C238" s="2" t="s">
        <v>41</v>
      </c>
      <c r="D238" s="2" t="s">
        <v>30</v>
      </c>
      <c r="E238" s="2" t="s">
        <v>1065</v>
      </c>
      <c r="F238" s="2" t="s">
        <v>43</v>
      </c>
      <c r="G238" s="2" t="n">
        <v>2015</v>
      </c>
      <c r="H238" s="2"/>
      <c r="I238" s="2" t="n">
        <v>2015</v>
      </c>
      <c r="J238" s="2" t="s">
        <v>1066</v>
      </c>
      <c r="K238" s="2" t="s">
        <v>773</v>
      </c>
      <c r="L238" s="2" t="s">
        <v>70</v>
      </c>
      <c r="M238" s="2" t="s">
        <v>46</v>
      </c>
      <c r="N238" s="2" t="s">
        <v>47</v>
      </c>
      <c r="O238" s="2" t="s">
        <v>1067</v>
      </c>
      <c r="P238" s="2" t="n">
        <v>7</v>
      </c>
      <c r="Q238" s="2" t="n">
        <v>0.0527</v>
      </c>
      <c r="R238" s="2" t="s">
        <v>1068</v>
      </c>
      <c r="S238" s="2" t="s">
        <v>1069</v>
      </c>
    </row>
    <row r="239" customFormat="false" ht="35.05" hidden="false" customHeight="false" outlineLevel="0" collapsed="false">
      <c r="A239" s="2" t="s">
        <v>1070</v>
      </c>
      <c r="B239" s="2" t="s">
        <v>1071</v>
      </c>
      <c r="C239" s="2" t="s">
        <v>52</v>
      </c>
      <c r="D239" s="2" t="s">
        <v>30</v>
      </c>
      <c r="E239" s="2" t="s">
        <v>43</v>
      </c>
      <c r="F239" s="2" t="s">
        <v>43</v>
      </c>
      <c r="G239" s="2"/>
      <c r="H239" s="2"/>
      <c r="I239" s="2" t="n">
        <v>2015</v>
      </c>
      <c r="J239" s="2" t="s">
        <v>80</v>
      </c>
      <c r="K239" s="2" t="s">
        <v>773</v>
      </c>
      <c r="L239" s="2" t="s">
        <v>1072</v>
      </c>
      <c r="M239" s="2" t="s">
        <v>46</v>
      </c>
      <c r="N239" s="2" t="s">
        <v>126</v>
      </c>
      <c r="O239" s="2" t="s">
        <v>1073</v>
      </c>
      <c r="P239" s="2" t="n">
        <v>2</v>
      </c>
      <c r="Q239" s="2" t="n">
        <v>0</v>
      </c>
      <c r="R239" s="2" t="s">
        <v>1074</v>
      </c>
      <c r="S239" s="2"/>
    </row>
    <row r="240" customFormat="false" ht="35.05" hidden="false" customHeight="false" outlineLevel="0" collapsed="false">
      <c r="A240" s="2" t="s">
        <v>1075</v>
      </c>
      <c r="B240" s="2" t="s">
        <v>1076</v>
      </c>
      <c r="C240" s="2" t="s">
        <v>52</v>
      </c>
      <c r="D240" s="2" t="s">
        <v>30</v>
      </c>
      <c r="E240" s="2" t="s">
        <v>43</v>
      </c>
      <c r="F240" s="2" t="s">
        <v>43</v>
      </c>
      <c r="G240" s="2"/>
      <c r="H240" s="2"/>
      <c r="I240" s="2" t="n">
        <v>2015</v>
      </c>
      <c r="J240" s="2" t="s">
        <v>69</v>
      </c>
      <c r="K240" s="2" t="s">
        <v>773</v>
      </c>
      <c r="L240" s="2" t="s">
        <v>70</v>
      </c>
      <c r="M240" s="2" t="s">
        <v>46</v>
      </c>
      <c r="N240" s="2" t="s">
        <v>774</v>
      </c>
      <c r="O240" s="2" t="s">
        <v>1077</v>
      </c>
      <c r="P240" s="2" t="n">
        <v>3</v>
      </c>
      <c r="Q240" s="2" t="n">
        <v>0.0001</v>
      </c>
      <c r="R240" s="2" t="s">
        <v>1078</v>
      </c>
      <c r="S240" s="2"/>
    </row>
    <row r="241" customFormat="false" ht="15" hidden="false" customHeight="false" outlineLevel="0" collapsed="false">
      <c r="A241" s="2" t="s">
        <v>1079</v>
      </c>
      <c r="B241" s="2" t="s">
        <v>1080</v>
      </c>
      <c r="C241" s="2" t="s">
        <v>52</v>
      </c>
      <c r="D241" s="2" t="s">
        <v>30</v>
      </c>
      <c r="E241" s="2" t="s">
        <v>43</v>
      </c>
      <c r="F241" s="2" t="s">
        <v>43</v>
      </c>
      <c r="G241" s="2"/>
      <c r="H241" s="2"/>
      <c r="I241" s="2" t="n">
        <v>2015</v>
      </c>
      <c r="J241" s="2" t="s">
        <v>161</v>
      </c>
      <c r="K241" s="2" t="s">
        <v>773</v>
      </c>
      <c r="L241" s="2" t="s">
        <v>269</v>
      </c>
      <c r="M241" s="2" t="s">
        <v>46</v>
      </c>
      <c r="N241" s="2" t="s">
        <v>47</v>
      </c>
      <c r="O241" s="2" t="s">
        <v>901</v>
      </c>
      <c r="P241" s="2" t="n">
        <v>2</v>
      </c>
      <c r="Q241" s="2" t="n">
        <v>0</v>
      </c>
      <c r="R241" s="2" t="s">
        <v>1081</v>
      </c>
      <c r="S241" s="2"/>
    </row>
    <row r="242" customFormat="false" ht="15" hidden="false" customHeight="false" outlineLevel="0" collapsed="false">
      <c r="A242" s="2" t="s">
        <v>1082</v>
      </c>
      <c r="B242" s="2" t="s">
        <v>1083</v>
      </c>
      <c r="C242" s="2" t="s">
        <v>52</v>
      </c>
      <c r="D242" s="2" t="s">
        <v>30</v>
      </c>
      <c r="E242" s="2" t="s">
        <v>43</v>
      </c>
      <c r="F242" s="2" t="s">
        <v>43</v>
      </c>
      <c r="G242" s="2"/>
      <c r="H242" s="2"/>
      <c r="I242" s="2" t="n">
        <v>2015</v>
      </c>
      <c r="J242" s="2" t="s">
        <v>69</v>
      </c>
      <c r="K242" s="2" t="s">
        <v>773</v>
      </c>
      <c r="L242" s="2" t="s">
        <v>70</v>
      </c>
      <c r="M242" s="2" t="s">
        <v>46</v>
      </c>
      <c r="N242" s="2" t="s">
        <v>47</v>
      </c>
      <c r="O242" s="2" t="s">
        <v>48</v>
      </c>
      <c r="P242" s="2" t="n">
        <v>1</v>
      </c>
      <c r="Q242" s="2" t="n">
        <v>0</v>
      </c>
      <c r="R242" s="2" t="s">
        <v>1084</v>
      </c>
      <c r="S242" s="2"/>
    </row>
    <row r="243" customFormat="false" ht="15" hidden="false" customHeight="false" outlineLevel="0" collapsed="false">
      <c r="A243" s="2" t="s">
        <v>1085</v>
      </c>
      <c r="B243" s="2" t="s">
        <v>1086</v>
      </c>
      <c r="C243" s="2" t="s">
        <v>52</v>
      </c>
      <c r="D243" s="2" t="s">
        <v>30</v>
      </c>
      <c r="E243" s="2" t="s">
        <v>43</v>
      </c>
      <c r="F243" s="2" t="s">
        <v>43</v>
      </c>
      <c r="G243" s="2"/>
      <c r="H243" s="2"/>
      <c r="I243" s="2" t="n">
        <v>2016</v>
      </c>
      <c r="J243" s="2" t="s">
        <v>69</v>
      </c>
      <c r="K243" s="2" t="s">
        <v>773</v>
      </c>
      <c r="L243" s="2" t="s">
        <v>70</v>
      </c>
      <c r="M243" s="2" t="s">
        <v>46</v>
      </c>
      <c r="N243" s="2" t="s">
        <v>47</v>
      </c>
      <c r="O243" s="2" t="s">
        <v>48</v>
      </c>
      <c r="P243" s="2" t="n">
        <v>1</v>
      </c>
      <c r="Q243" s="2" t="n">
        <v>0</v>
      </c>
      <c r="R243" s="2" t="s">
        <v>1087</v>
      </c>
      <c r="S243" s="2"/>
    </row>
    <row r="244" customFormat="false" ht="68.65" hidden="false" customHeight="false" outlineLevel="0" collapsed="false">
      <c r="A244" s="2" t="s">
        <v>1088</v>
      </c>
      <c r="B244" s="2" t="s">
        <v>1089</v>
      </c>
      <c r="C244" s="2" t="s">
        <v>41</v>
      </c>
      <c r="D244" s="2" t="s">
        <v>30</v>
      </c>
      <c r="E244" s="2" t="s">
        <v>43</v>
      </c>
      <c r="F244" s="2" t="s">
        <v>43</v>
      </c>
      <c r="G244" s="2" t="n">
        <v>2016</v>
      </c>
      <c r="H244" s="2"/>
      <c r="I244" s="2" t="n">
        <v>2016</v>
      </c>
      <c r="J244" s="2" t="s">
        <v>1090</v>
      </c>
      <c r="K244" s="2" t="s">
        <v>773</v>
      </c>
      <c r="L244" s="2" t="s">
        <v>70</v>
      </c>
      <c r="M244" s="2" t="s">
        <v>46</v>
      </c>
      <c r="N244" s="2" t="s">
        <v>126</v>
      </c>
      <c r="O244" s="2" t="s">
        <v>1091</v>
      </c>
      <c r="P244" s="2" t="n">
        <v>18</v>
      </c>
      <c r="Q244" s="2" t="n">
        <v>0.1762</v>
      </c>
      <c r="R244" s="2" t="s">
        <v>1092</v>
      </c>
      <c r="S244" s="2" t="s">
        <v>1093</v>
      </c>
    </row>
    <row r="245" customFormat="false" ht="15" hidden="false" customHeight="false" outlineLevel="0" collapsed="false">
      <c r="A245" s="2" t="s">
        <v>1094</v>
      </c>
      <c r="B245" s="2" t="s">
        <v>1095</v>
      </c>
      <c r="C245" s="2" t="s">
        <v>52</v>
      </c>
      <c r="D245" s="2" t="s">
        <v>30</v>
      </c>
      <c r="E245" s="2" t="s">
        <v>43</v>
      </c>
      <c r="F245" s="2" t="s">
        <v>43</v>
      </c>
      <c r="G245" s="2"/>
      <c r="H245" s="2"/>
      <c r="I245" s="2" t="n">
        <v>2017</v>
      </c>
      <c r="J245" s="2" t="s">
        <v>1096</v>
      </c>
      <c r="K245" s="2" t="s">
        <v>773</v>
      </c>
      <c r="L245" s="2" t="s">
        <v>70</v>
      </c>
      <c r="M245" s="2" t="s">
        <v>46</v>
      </c>
      <c r="N245" s="2" t="s">
        <v>47</v>
      </c>
      <c r="O245" s="2" t="s">
        <v>48</v>
      </c>
      <c r="P245" s="2" t="n">
        <v>1</v>
      </c>
      <c r="Q245" s="2" t="n">
        <v>0</v>
      </c>
      <c r="R245" s="2" t="s">
        <v>1097</v>
      </c>
      <c r="S245" s="2"/>
    </row>
    <row r="246" customFormat="false" ht="46.25" hidden="false" customHeight="false" outlineLevel="0" collapsed="false">
      <c r="A246" s="2" t="s">
        <v>1098</v>
      </c>
      <c r="B246" s="2" t="s">
        <v>1099</v>
      </c>
      <c r="C246" s="2" t="s">
        <v>41</v>
      </c>
      <c r="D246" s="2" t="s">
        <v>30</v>
      </c>
      <c r="E246" s="2" t="s">
        <v>43</v>
      </c>
      <c r="F246" s="2" t="s">
        <v>43</v>
      </c>
      <c r="G246" s="2" t="n">
        <v>2018</v>
      </c>
      <c r="H246" s="2"/>
      <c r="I246" s="2" t="n">
        <v>2018</v>
      </c>
      <c r="J246" s="2" t="s">
        <v>1100</v>
      </c>
      <c r="K246" s="2" t="s">
        <v>773</v>
      </c>
      <c r="L246" s="2" t="s">
        <v>70</v>
      </c>
      <c r="M246" s="2" t="s">
        <v>46</v>
      </c>
      <c r="N246" s="2" t="s">
        <v>126</v>
      </c>
      <c r="O246" s="2" t="s">
        <v>1101</v>
      </c>
      <c r="P246" s="2" t="n">
        <v>2</v>
      </c>
      <c r="Q246" s="2" t="n">
        <v>0</v>
      </c>
      <c r="R246" s="2" t="s">
        <v>1102</v>
      </c>
      <c r="S246" s="2" t="s">
        <v>1103</v>
      </c>
    </row>
    <row r="247" customFormat="false" ht="46.25" hidden="false" customHeight="false" outlineLevel="0" collapsed="false">
      <c r="A247" s="2" t="s">
        <v>1104</v>
      </c>
      <c r="B247" s="2" t="s">
        <v>1105</v>
      </c>
      <c r="C247" s="2" t="s">
        <v>52</v>
      </c>
      <c r="D247" s="2" t="s">
        <v>30</v>
      </c>
      <c r="E247" s="2" t="s">
        <v>43</v>
      </c>
      <c r="F247" s="2" t="s">
        <v>43</v>
      </c>
      <c r="G247" s="2"/>
      <c r="H247" s="2"/>
      <c r="I247" s="2" t="n">
        <v>2019</v>
      </c>
      <c r="J247" s="2" t="s">
        <v>1106</v>
      </c>
      <c r="K247" s="2" t="s">
        <v>773</v>
      </c>
      <c r="L247" s="2" t="s">
        <v>70</v>
      </c>
      <c r="M247" s="2" t="s">
        <v>46</v>
      </c>
      <c r="N247" s="2" t="s">
        <v>126</v>
      </c>
      <c r="O247" s="2" t="s">
        <v>1107</v>
      </c>
      <c r="P247" s="2" t="n">
        <v>2</v>
      </c>
      <c r="Q247" s="2" t="n">
        <v>0</v>
      </c>
      <c r="R247" s="2" t="s">
        <v>1108</v>
      </c>
      <c r="S247" s="2"/>
    </row>
    <row r="248" customFormat="false" ht="15" hidden="false" customHeight="false" outlineLevel="0" collapsed="false">
      <c r="A248" s="2" t="s">
        <v>1109</v>
      </c>
      <c r="B248" s="2" t="s">
        <v>1110</v>
      </c>
      <c r="C248" s="2" t="s">
        <v>52</v>
      </c>
      <c r="D248" s="2" t="s">
        <v>30</v>
      </c>
      <c r="E248" s="2" t="s">
        <v>43</v>
      </c>
      <c r="F248" s="2" t="s">
        <v>43</v>
      </c>
      <c r="G248" s="2"/>
      <c r="H248" s="2"/>
      <c r="I248" s="2" t="n">
        <v>2019</v>
      </c>
      <c r="J248" s="2" t="s">
        <v>69</v>
      </c>
      <c r="K248" s="2" t="s">
        <v>773</v>
      </c>
      <c r="L248" s="2" t="s">
        <v>70</v>
      </c>
      <c r="M248" s="2" t="s">
        <v>46</v>
      </c>
      <c r="N248" s="2" t="s">
        <v>126</v>
      </c>
      <c r="O248" s="2" t="s">
        <v>1111</v>
      </c>
      <c r="P248" s="2" t="n">
        <v>2</v>
      </c>
      <c r="Q248" s="2" t="n">
        <v>0</v>
      </c>
      <c r="R248" s="2" t="s">
        <v>1112</v>
      </c>
      <c r="S248" s="2"/>
    </row>
    <row r="249" customFormat="false" ht="169.4" hidden="false" customHeight="false" outlineLevel="0" collapsed="false">
      <c r="A249" s="2" t="s">
        <v>1113</v>
      </c>
      <c r="B249" s="2" t="s">
        <v>1114</v>
      </c>
      <c r="C249" s="2" t="s">
        <v>41</v>
      </c>
      <c r="D249" s="2" t="s">
        <v>30</v>
      </c>
      <c r="E249" s="2" t="s">
        <v>43</v>
      </c>
      <c r="F249" s="2" t="s">
        <v>43</v>
      </c>
      <c r="G249" s="2" t="n">
        <v>2019</v>
      </c>
      <c r="H249" s="2"/>
      <c r="I249" s="2" t="n">
        <v>2019</v>
      </c>
      <c r="J249" s="2" t="s">
        <v>1115</v>
      </c>
      <c r="K249" s="2" t="s">
        <v>773</v>
      </c>
      <c r="L249" s="2" t="s">
        <v>1116</v>
      </c>
      <c r="M249" s="2" t="s">
        <v>46</v>
      </c>
      <c r="N249" s="2" t="s">
        <v>126</v>
      </c>
      <c r="O249" s="2" t="s">
        <v>1117</v>
      </c>
      <c r="P249" s="2" t="n">
        <v>21</v>
      </c>
      <c r="Q249" s="2" t="n">
        <v>0.1197</v>
      </c>
      <c r="R249" s="2" t="s">
        <v>1118</v>
      </c>
      <c r="S249" s="2" t="s">
        <v>1119</v>
      </c>
    </row>
    <row r="250" customFormat="false" ht="91" hidden="false" customHeight="false" outlineLevel="0" collapsed="false">
      <c r="A250" s="2" t="s">
        <v>1120</v>
      </c>
      <c r="B250" s="2" t="s">
        <v>1121</v>
      </c>
      <c r="C250" s="2" t="s">
        <v>52</v>
      </c>
      <c r="D250" s="2" t="s">
        <v>30</v>
      </c>
      <c r="E250" s="2" t="s">
        <v>43</v>
      </c>
      <c r="F250" s="2" t="s">
        <v>43</v>
      </c>
      <c r="G250" s="2"/>
      <c r="H250" s="2"/>
      <c r="I250" s="2" t="n">
        <v>2019</v>
      </c>
      <c r="J250" s="2" t="s">
        <v>161</v>
      </c>
      <c r="K250" s="2" t="s">
        <v>773</v>
      </c>
      <c r="L250" s="2" t="s">
        <v>1122</v>
      </c>
      <c r="M250" s="2" t="s">
        <v>46</v>
      </c>
      <c r="N250" s="2" t="s">
        <v>126</v>
      </c>
      <c r="O250" s="2" t="s">
        <v>1123</v>
      </c>
      <c r="P250" s="2" t="n">
        <v>3</v>
      </c>
      <c r="Q250" s="2" t="n">
        <v>0</v>
      </c>
      <c r="R250" s="2" t="s">
        <v>1124</v>
      </c>
      <c r="S250" s="2"/>
    </row>
    <row r="251" customFormat="false" ht="23.85" hidden="false" customHeight="false" outlineLevel="0" collapsed="false">
      <c r="A251" s="2" t="s">
        <v>1125</v>
      </c>
      <c r="B251" s="2" t="s">
        <v>1126</v>
      </c>
      <c r="C251" s="2" t="s">
        <v>41</v>
      </c>
      <c r="D251" s="2" t="s">
        <v>30</v>
      </c>
      <c r="E251" s="2" t="s">
        <v>1127</v>
      </c>
      <c r="F251" s="2"/>
      <c r="G251" s="2" t="n">
        <v>2020</v>
      </c>
      <c r="H251" s="2"/>
      <c r="I251" s="2" t="n">
        <v>2020</v>
      </c>
      <c r="J251" s="2" t="s">
        <v>98</v>
      </c>
      <c r="K251" s="2" t="s">
        <v>457</v>
      </c>
      <c r="L251" s="2" t="s">
        <v>70</v>
      </c>
      <c r="M251" s="2" t="s">
        <v>46</v>
      </c>
      <c r="N251" s="2" t="s">
        <v>126</v>
      </c>
      <c r="O251" s="2" t="s">
        <v>1128</v>
      </c>
      <c r="P251" s="2" t="n">
        <v>3</v>
      </c>
      <c r="Q251" s="2" t="n">
        <v>0.0121</v>
      </c>
      <c r="R251" s="2" t="s">
        <v>1129</v>
      </c>
      <c r="S251" s="2"/>
    </row>
    <row r="252" customFormat="false" ht="23.85" hidden="false" customHeight="false" outlineLevel="0" collapsed="false">
      <c r="A252" s="2" t="s">
        <v>1130</v>
      </c>
      <c r="B252" s="2" t="s">
        <v>1131</v>
      </c>
      <c r="C252" s="2" t="s">
        <v>41</v>
      </c>
      <c r="D252" s="2" t="s">
        <v>30</v>
      </c>
      <c r="E252" s="2" t="s">
        <v>43</v>
      </c>
      <c r="F252" s="2" t="s">
        <v>43</v>
      </c>
      <c r="G252" s="2" t="n">
        <v>2022</v>
      </c>
      <c r="H252" s="2"/>
      <c r="I252" s="2" t="n">
        <v>2022</v>
      </c>
      <c r="J252" s="2" t="s">
        <v>1132</v>
      </c>
      <c r="K252" s="2" t="s">
        <v>773</v>
      </c>
      <c r="L252" s="2" t="s">
        <v>70</v>
      </c>
      <c r="M252" s="2" t="s">
        <v>46</v>
      </c>
      <c r="N252" s="2" t="s">
        <v>126</v>
      </c>
      <c r="O252" s="2" t="s">
        <v>1133</v>
      </c>
      <c r="P252" s="2" t="n">
        <v>2</v>
      </c>
      <c r="Q252" s="2" t="n">
        <v>0.0008</v>
      </c>
      <c r="R252" s="2" t="s">
        <v>1134</v>
      </c>
      <c r="S252" s="2"/>
    </row>
    <row r="253" customFormat="false" ht="23.85" hidden="false" customHeight="false" outlineLevel="0" collapsed="false">
      <c r="A253" s="2" t="s">
        <v>1135</v>
      </c>
      <c r="B253" s="2" t="s">
        <v>1136</v>
      </c>
      <c r="C253" s="2" t="s">
        <v>52</v>
      </c>
      <c r="D253" s="2" t="s">
        <v>30</v>
      </c>
      <c r="E253" s="2" t="s">
        <v>43</v>
      </c>
      <c r="F253" s="2" t="s">
        <v>43</v>
      </c>
      <c r="G253" s="2"/>
      <c r="H253" s="2"/>
      <c r="I253" s="2" t="n">
        <v>2022</v>
      </c>
      <c r="J253" s="2" t="s">
        <v>135</v>
      </c>
      <c r="K253" s="2" t="s">
        <v>773</v>
      </c>
      <c r="L253" s="2" t="s">
        <v>70</v>
      </c>
      <c r="M253" s="2" t="s">
        <v>46</v>
      </c>
      <c r="N253" s="2" t="s">
        <v>47</v>
      </c>
      <c r="O253" s="2" t="s">
        <v>48</v>
      </c>
      <c r="P253" s="2" t="n">
        <v>1</v>
      </c>
      <c r="Q253" s="2" t="n">
        <v>0</v>
      </c>
      <c r="R253" s="2" t="s">
        <v>1137</v>
      </c>
      <c r="S253" s="2"/>
    </row>
    <row r="254" customFormat="false" ht="68.65" hidden="false" customHeight="false" outlineLevel="0" collapsed="false">
      <c r="A254" s="2" t="s">
        <v>1138</v>
      </c>
      <c r="B254" s="2" t="s">
        <v>1139</v>
      </c>
      <c r="C254" s="2" t="s">
        <v>41</v>
      </c>
      <c r="D254" s="2" t="s">
        <v>30</v>
      </c>
      <c r="E254" s="2" t="s">
        <v>43</v>
      </c>
      <c r="F254" s="2" t="s">
        <v>43</v>
      </c>
      <c r="G254" s="2" t="n">
        <v>2022</v>
      </c>
      <c r="H254" s="2"/>
      <c r="I254" s="2" t="n">
        <v>2022</v>
      </c>
      <c r="J254" s="2" t="s">
        <v>89</v>
      </c>
      <c r="K254" s="2" t="s">
        <v>773</v>
      </c>
      <c r="L254" s="2" t="s">
        <v>70</v>
      </c>
      <c r="M254" s="2" t="s">
        <v>46</v>
      </c>
      <c r="N254" s="2" t="s">
        <v>126</v>
      </c>
      <c r="O254" s="2" t="s">
        <v>1140</v>
      </c>
      <c r="P254" s="2" t="n">
        <v>4</v>
      </c>
      <c r="Q254" s="2" t="n">
        <v>0.006</v>
      </c>
      <c r="R254" s="2" t="s">
        <v>1141</v>
      </c>
      <c r="S254" s="2" t="s">
        <v>1142</v>
      </c>
    </row>
    <row r="255" customFormat="false" ht="35.05" hidden="false" customHeight="false" outlineLevel="0" collapsed="false">
      <c r="A255" s="2" t="s">
        <v>1143</v>
      </c>
      <c r="B255" s="2" t="s">
        <v>1144</v>
      </c>
      <c r="C255" s="2" t="s">
        <v>41</v>
      </c>
      <c r="D255" s="2" t="s">
        <v>30</v>
      </c>
      <c r="E255" s="2" t="s">
        <v>43</v>
      </c>
      <c r="F255" s="2" t="s">
        <v>43</v>
      </c>
      <c r="G255" s="2" t="n">
        <v>2025</v>
      </c>
      <c r="H255" s="2"/>
      <c r="I255" s="2" t="n">
        <v>2025</v>
      </c>
      <c r="J255" s="2" t="s">
        <v>1145</v>
      </c>
      <c r="K255" s="2" t="s">
        <v>773</v>
      </c>
      <c r="L255" s="2" t="s">
        <v>70</v>
      </c>
      <c r="M255" s="2" t="s">
        <v>46</v>
      </c>
      <c r="N255" s="2" t="s">
        <v>126</v>
      </c>
      <c r="O255" s="2" t="s">
        <v>1146</v>
      </c>
      <c r="P255" s="2" t="n">
        <v>5</v>
      </c>
      <c r="Q255" s="2" t="n">
        <v>0.0064</v>
      </c>
      <c r="R255" s="2" t="s">
        <v>1147</v>
      </c>
      <c r="S255" s="2"/>
    </row>
    <row r="256" customFormat="false" ht="35.05" hidden="false" customHeight="false" outlineLevel="0" collapsed="false">
      <c r="A256" s="2" t="s">
        <v>1148</v>
      </c>
      <c r="B256" s="2" t="s">
        <v>1149</v>
      </c>
      <c r="C256" s="2" t="s">
        <v>41</v>
      </c>
      <c r="D256" s="2" t="s">
        <v>30</v>
      </c>
      <c r="E256" s="2" t="s">
        <v>43</v>
      </c>
      <c r="F256" s="2" t="s">
        <v>43</v>
      </c>
      <c r="G256" s="2" t="n">
        <v>2026</v>
      </c>
      <c r="H256" s="2"/>
      <c r="I256" s="2" t="n">
        <v>2026</v>
      </c>
      <c r="J256" s="2" t="s">
        <v>98</v>
      </c>
      <c r="K256" s="2" t="s">
        <v>773</v>
      </c>
      <c r="L256" s="2" t="s">
        <v>70</v>
      </c>
      <c r="M256" s="2" t="s">
        <v>46</v>
      </c>
      <c r="N256" s="2" t="s">
        <v>774</v>
      </c>
      <c r="O256" s="2" t="s">
        <v>1150</v>
      </c>
      <c r="P256" s="2" t="n">
        <v>7</v>
      </c>
      <c r="Q256" s="2" t="n">
        <v>0.0104</v>
      </c>
      <c r="R256" s="2" t="s">
        <v>1151</v>
      </c>
      <c r="S256" s="2"/>
    </row>
    <row r="257" customFormat="false" ht="57.45" hidden="false" customHeight="false" outlineLevel="0" collapsed="false">
      <c r="A257" s="2" t="s">
        <v>1152</v>
      </c>
      <c r="B257" s="2" t="s">
        <v>1153</v>
      </c>
      <c r="C257" s="2" t="s">
        <v>52</v>
      </c>
      <c r="D257" s="2" t="s">
        <v>30</v>
      </c>
      <c r="E257" s="2" t="s">
        <v>43</v>
      </c>
      <c r="F257" s="2" t="s">
        <v>43</v>
      </c>
      <c r="G257" s="2"/>
      <c r="H257" s="2"/>
      <c r="I257" s="2" t="n">
        <v>2026</v>
      </c>
      <c r="J257" s="2" t="s">
        <v>80</v>
      </c>
      <c r="K257" s="2" t="s">
        <v>773</v>
      </c>
      <c r="L257" s="2" t="s">
        <v>70</v>
      </c>
      <c r="M257" s="2" t="s">
        <v>46</v>
      </c>
      <c r="N257" s="2" t="s">
        <v>126</v>
      </c>
      <c r="O257" s="2" t="s">
        <v>1154</v>
      </c>
      <c r="P257" s="2" t="n">
        <v>4</v>
      </c>
      <c r="Q257" s="2" t="n">
        <v>0.0049</v>
      </c>
      <c r="R257" s="2" t="s">
        <v>1155</v>
      </c>
      <c r="S257" s="2"/>
    </row>
    <row r="258" customFormat="false" ht="68.65" hidden="false" customHeight="false" outlineLevel="0" collapsed="false">
      <c r="A258" s="2" t="s">
        <v>1156</v>
      </c>
      <c r="B258" s="2" t="s">
        <v>1157</v>
      </c>
      <c r="C258" s="2" t="s">
        <v>41</v>
      </c>
      <c r="D258" s="2" t="s">
        <v>1158</v>
      </c>
      <c r="E258" s="2" t="s">
        <v>43</v>
      </c>
      <c r="F258" s="2" t="s">
        <v>43</v>
      </c>
      <c r="G258" s="2" t="n">
        <v>2010</v>
      </c>
      <c r="H258" s="2"/>
      <c r="I258" s="2" t="n">
        <v>2010</v>
      </c>
      <c r="J258" s="2" t="s">
        <v>1159</v>
      </c>
      <c r="K258" s="2" t="s">
        <v>773</v>
      </c>
      <c r="L258" s="2" t="s">
        <v>70</v>
      </c>
      <c r="M258" s="2" t="s">
        <v>46</v>
      </c>
      <c r="N258" s="2" t="s">
        <v>126</v>
      </c>
      <c r="O258" s="2" t="s">
        <v>1160</v>
      </c>
      <c r="P258" s="2" t="n">
        <v>17</v>
      </c>
      <c r="Q258" s="2" t="n">
        <v>0.085</v>
      </c>
      <c r="R258" s="2" t="s">
        <v>1161</v>
      </c>
      <c r="S258" s="2" t="s">
        <v>1162</v>
      </c>
    </row>
    <row r="259" customFormat="false" ht="23.85" hidden="false" customHeight="false" outlineLevel="0" collapsed="false">
      <c r="A259" s="2" t="s">
        <v>1163</v>
      </c>
      <c r="B259" s="2" t="s">
        <v>1164</v>
      </c>
      <c r="C259" s="2" t="s">
        <v>52</v>
      </c>
      <c r="D259" s="2" t="s">
        <v>1158</v>
      </c>
      <c r="E259" s="2" t="s">
        <v>43</v>
      </c>
      <c r="F259" s="2" t="s">
        <v>43</v>
      </c>
      <c r="G259" s="2"/>
      <c r="H259" s="2"/>
      <c r="I259" s="2" t="n">
        <v>2010</v>
      </c>
      <c r="J259" s="2" t="s">
        <v>1165</v>
      </c>
      <c r="K259" s="2"/>
      <c r="L259" s="2" t="s">
        <v>70</v>
      </c>
      <c r="M259" s="2" t="s">
        <v>46</v>
      </c>
      <c r="N259" s="2" t="s">
        <v>47</v>
      </c>
      <c r="O259" s="2" t="s">
        <v>48</v>
      </c>
      <c r="P259" s="2" t="n">
        <v>2</v>
      </c>
      <c r="Q259" s="2" t="n">
        <v>0</v>
      </c>
      <c r="R259" s="2" t="s">
        <v>1166</v>
      </c>
      <c r="S259" s="2"/>
    </row>
    <row r="260" customFormat="false" ht="15" hidden="false" customHeight="false" outlineLevel="0" collapsed="false">
      <c r="A260" s="2" t="s">
        <v>1167</v>
      </c>
      <c r="B260" s="2" t="s">
        <v>1168</v>
      </c>
      <c r="C260" s="2" t="s">
        <v>41</v>
      </c>
      <c r="D260" s="2" t="s">
        <v>1158</v>
      </c>
      <c r="E260" s="2" t="s">
        <v>43</v>
      </c>
      <c r="F260" s="2" t="s">
        <v>43</v>
      </c>
      <c r="G260" s="2" t="n">
        <v>2010</v>
      </c>
      <c r="H260" s="2" t="n">
        <v>2021</v>
      </c>
      <c r="I260" s="2" t="n">
        <v>2010</v>
      </c>
      <c r="J260" s="2" t="s">
        <v>1169</v>
      </c>
      <c r="K260" s="2" t="s">
        <v>773</v>
      </c>
      <c r="L260" s="2" t="s">
        <v>1170</v>
      </c>
      <c r="M260" s="2" t="s">
        <v>46</v>
      </c>
      <c r="N260" s="2" t="s">
        <v>47</v>
      </c>
      <c r="O260" s="2" t="s">
        <v>48</v>
      </c>
      <c r="P260" s="2" t="n">
        <v>2</v>
      </c>
      <c r="Q260" s="2" t="n">
        <v>0</v>
      </c>
      <c r="R260" s="2" t="s">
        <v>1171</v>
      </c>
      <c r="S260" s="2"/>
    </row>
    <row r="261" customFormat="false" ht="35.05" hidden="false" customHeight="false" outlineLevel="0" collapsed="false">
      <c r="A261" s="2" t="s">
        <v>1172</v>
      </c>
      <c r="B261" s="2" t="s">
        <v>1173</v>
      </c>
      <c r="C261" s="2" t="s">
        <v>41</v>
      </c>
      <c r="D261" s="2" t="s">
        <v>1158</v>
      </c>
      <c r="E261" s="2" t="s">
        <v>1174</v>
      </c>
      <c r="F261" s="2" t="s">
        <v>43</v>
      </c>
      <c r="G261" s="2" t="n">
        <v>2013</v>
      </c>
      <c r="H261" s="2"/>
      <c r="I261" s="2" t="n">
        <v>2013</v>
      </c>
      <c r="J261" s="2" t="s">
        <v>1175</v>
      </c>
      <c r="K261" s="2"/>
      <c r="L261" s="2" t="s">
        <v>70</v>
      </c>
      <c r="M261" s="2" t="s">
        <v>46</v>
      </c>
      <c r="N261" s="2" t="s">
        <v>47</v>
      </c>
      <c r="O261" s="2" t="s">
        <v>48</v>
      </c>
      <c r="P261" s="2" t="n">
        <v>2</v>
      </c>
      <c r="Q261" s="2" t="n">
        <v>0.0016</v>
      </c>
      <c r="R261" s="2" t="s">
        <v>1176</v>
      </c>
      <c r="S261" s="2"/>
    </row>
    <row r="262" customFormat="false" ht="23.85" hidden="false" customHeight="false" outlineLevel="0" collapsed="false">
      <c r="A262" s="2" t="s">
        <v>1177</v>
      </c>
      <c r="B262" s="2" t="s">
        <v>1178</v>
      </c>
      <c r="C262" s="2" t="s">
        <v>41</v>
      </c>
      <c r="D262" s="2" t="s">
        <v>1158</v>
      </c>
      <c r="E262" s="2" t="s">
        <v>43</v>
      </c>
      <c r="F262" s="2" t="s">
        <v>43</v>
      </c>
      <c r="G262" s="2" t="n">
        <v>2013</v>
      </c>
      <c r="H262" s="2"/>
      <c r="I262" s="2" t="n">
        <v>2013</v>
      </c>
      <c r="J262" s="2" t="s">
        <v>1159</v>
      </c>
      <c r="K262" s="2" t="s">
        <v>773</v>
      </c>
      <c r="L262" s="2" t="s">
        <v>1179</v>
      </c>
      <c r="M262" s="2" t="s">
        <v>46</v>
      </c>
      <c r="N262" s="2" t="s">
        <v>126</v>
      </c>
      <c r="O262" s="2" t="s">
        <v>936</v>
      </c>
      <c r="P262" s="2" t="n">
        <v>2</v>
      </c>
      <c r="Q262" s="2" t="n">
        <v>0.0052</v>
      </c>
      <c r="R262" s="2" t="s">
        <v>1180</v>
      </c>
      <c r="S262" s="2"/>
    </row>
    <row r="263" customFormat="false" ht="15" hidden="false" customHeight="false" outlineLevel="0" collapsed="false">
      <c r="A263" s="2" t="s">
        <v>1181</v>
      </c>
      <c r="B263" s="2" t="s">
        <v>1182</v>
      </c>
      <c r="C263" s="2" t="s">
        <v>41</v>
      </c>
      <c r="D263" s="2" t="s">
        <v>1158</v>
      </c>
      <c r="E263" s="2" t="s">
        <v>68</v>
      </c>
      <c r="F263" s="2" t="s">
        <v>68</v>
      </c>
      <c r="G263" s="2" t="n">
        <v>2013</v>
      </c>
      <c r="H263" s="2"/>
      <c r="I263" s="2" t="n">
        <v>2013</v>
      </c>
      <c r="J263" s="2" t="s">
        <v>1183</v>
      </c>
      <c r="K263" s="2" t="s">
        <v>773</v>
      </c>
      <c r="L263" s="2" t="s">
        <v>70</v>
      </c>
      <c r="M263" s="2" t="s">
        <v>46</v>
      </c>
      <c r="N263" s="2" t="s">
        <v>126</v>
      </c>
      <c r="O263" s="2" t="s">
        <v>936</v>
      </c>
      <c r="P263" s="2" t="n">
        <v>2</v>
      </c>
      <c r="Q263" s="2" t="n">
        <v>0.0052</v>
      </c>
      <c r="R263" s="2" t="s">
        <v>1184</v>
      </c>
      <c r="S263" s="2"/>
    </row>
    <row r="264" customFormat="false" ht="23.85" hidden="false" customHeight="false" outlineLevel="0" collapsed="false">
      <c r="A264" s="2" t="s">
        <v>1185</v>
      </c>
      <c r="B264" s="2" t="s">
        <v>1186</v>
      </c>
      <c r="C264" s="2" t="s">
        <v>41</v>
      </c>
      <c r="D264" s="2" t="s">
        <v>1158</v>
      </c>
      <c r="E264" s="2" t="s">
        <v>43</v>
      </c>
      <c r="F264" s="2" t="s">
        <v>43</v>
      </c>
      <c r="G264" s="2" t="n">
        <v>2014</v>
      </c>
      <c r="H264" s="2" t="n">
        <v>2022</v>
      </c>
      <c r="I264" s="2" t="n">
        <v>2014</v>
      </c>
      <c r="J264" s="2" t="s">
        <v>1187</v>
      </c>
      <c r="K264" s="2" t="s">
        <v>773</v>
      </c>
      <c r="L264" s="2" t="s">
        <v>1188</v>
      </c>
      <c r="M264" s="2" t="s">
        <v>46</v>
      </c>
      <c r="N264" s="2" t="s">
        <v>47</v>
      </c>
      <c r="O264" s="2" t="s">
        <v>48</v>
      </c>
      <c r="P264" s="2" t="n">
        <v>1</v>
      </c>
      <c r="Q264" s="2" t="n">
        <v>0</v>
      </c>
      <c r="R264" s="2" t="s">
        <v>1189</v>
      </c>
      <c r="S264" s="2"/>
    </row>
    <row r="265" customFormat="false" ht="15" hidden="false" customHeight="false" outlineLevel="0" collapsed="false">
      <c r="A265" s="2" t="s">
        <v>1190</v>
      </c>
      <c r="B265" s="2" t="s">
        <v>1191</v>
      </c>
      <c r="C265" s="2" t="s">
        <v>41</v>
      </c>
      <c r="D265" s="2" t="s">
        <v>1158</v>
      </c>
      <c r="E265" s="2" t="s">
        <v>43</v>
      </c>
      <c r="F265" s="2" t="s">
        <v>43</v>
      </c>
      <c r="G265" s="2" t="n">
        <v>2015</v>
      </c>
      <c r="H265" s="2"/>
      <c r="I265" s="2" t="n">
        <v>2015</v>
      </c>
      <c r="J265" s="2" t="s">
        <v>1192</v>
      </c>
      <c r="K265" s="2" t="s">
        <v>773</v>
      </c>
      <c r="L265" s="2" t="s">
        <v>70</v>
      </c>
      <c r="M265" s="2" t="s">
        <v>46</v>
      </c>
      <c r="N265" s="2" t="s">
        <v>47</v>
      </c>
      <c r="O265" s="2" t="s">
        <v>48</v>
      </c>
      <c r="P265" s="2" t="n">
        <v>1</v>
      </c>
      <c r="Q265" s="2" t="n">
        <v>0</v>
      </c>
      <c r="R265" s="2" t="s">
        <v>1193</v>
      </c>
      <c r="S265" s="2"/>
    </row>
    <row r="266" customFormat="false" ht="113.4" hidden="false" customHeight="false" outlineLevel="0" collapsed="false">
      <c r="A266" s="2" t="s">
        <v>1194</v>
      </c>
      <c r="B266" s="2" t="s">
        <v>1195</v>
      </c>
      <c r="C266" s="2" t="s">
        <v>41</v>
      </c>
      <c r="D266" s="2" t="s">
        <v>1158</v>
      </c>
      <c r="E266" s="2" t="s">
        <v>43</v>
      </c>
      <c r="F266" s="2" t="s">
        <v>43</v>
      </c>
      <c r="G266" s="2" t="n">
        <v>2016</v>
      </c>
      <c r="H266" s="2"/>
      <c r="I266" s="2" t="n">
        <v>2016</v>
      </c>
      <c r="J266" s="2" t="s">
        <v>1196</v>
      </c>
      <c r="K266" s="2" t="s">
        <v>773</v>
      </c>
      <c r="L266" s="2" t="s">
        <v>70</v>
      </c>
      <c r="M266" s="2" t="s">
        <v>46</v>
      </c>
      <c r="N266" s="2" t="s">
        <v>126</v>
      </c>
      <c r="O266" s="2" t="s">
        <v>1197</v>
      </c>
      <c r="P266" s="2" t="n">
        <v>5</v>
      </c>
      <c r="Q266" s="2" t="n">
        <v>0.0334</v>
      </c>
      <c r="R266" s="2" t="s">
        <v>1198</v>
      </c>
      <c r="S266" s="2"/>
    </row>
    <row r="267" customFormat="false" ht="23.85" hidden="false" customHeight="false" outlineLevel="0" collapsed="false">
      <c r="A267" s="2" t="s">
        <v>1199</v>
      </c>
      <c r="B267" s="2" t="s">
        <v>1200</v>
      </c>
      <c r="C267" s="2" t="s">
        <v>41</v>
      </c>
      <c r="D267" s="2" t="s">
        <v>1158</v>
      </c>
      <c r="E267" s="2" t="s">
        <v>43</v>
      </c>
      <c r="F267" s="2" t="s">
        <v>43</v>
      </c>
      <c r="G267" s="2" t="n">
        <v>2023</v>
      </c>
      <c r="H267" s="2"/>
      <c r="I267" s="2" t="n">
        <v>2023</v>
      </c>
      <c r="J267" s="2" t="s">
        <v>1201</v>
      </c>
      <c r="K267" s="2" t="s">
        <v>773</v>
      </c>
      <c r="L267" s="2" t="s">
        <v>70</v>
      </c>
      <c r="M267" s="2" t="s">
        <v>46</v>
      </c>
      <c r="N267" s="2" t="s">
        <v>47</v>
      </c>
      <c r="O267" s="2" t="s">
        <v>48</v>
      </c>
      <c r="P267" s="2" t="n">
        <v>1</v>
      </c>
      <c r="Q267" s="2" t="n">
        <v>0</v>
      </c>
      <c r="R267" s="2" t="s">
        <v>1202</v>
      </c>
      <c r="S267" s="2"/>
    </row>
    <row r="268" customFormat="false" ht="23.85" hidden="false" customHeight="false" outlineLevel="0" collapsed="false">
      <c r="A268" s="2" t="s">
        <v>1203</v>
      </c>
      <c r="B268" s="2" t="s">
        <v>1204</v>
      </c>
      <c r="C268" s="2" t="s">
        <v>1205</v>
      </c>
      <c r="D268" s="2" t="s">
        <v>1206</v>
      </c>
      <c r="E268" s="2" t="s">
        <v>214</v>
      </c>
      <c r="F268" s="2"/>
      <c r="G268" s="2"/>
      <c r="H268" s="2"/>
      <c r="I268" s="2"/>
      <c r="J268" s="2" t="s">
        <v>1207</v>
      </c>
      <c r="K268" s="2"/>
      <c r="L268" s="2" t="s">
        <v>70</v>
      </c>
      <c r="M268" s="2" t="s">
        <v>46</v>
      </c>
      <c r="N268" s="2" t="s">
        <v>126</v>
      </c>
      <c r="O268" s="2" t="s">
        <v>1208</v>
      </c>
      <c r="P268" s="2" t="n">
        <v>1</v>
      </c>
      <c r="Q268" s="2" t="n">
        <v>0</v>
      </c>
      <c r="R268" s="2" t="s">
        <v>1209</v>
      </c>
      <c r="S268" s="2"/>
    </row>
    <row r="269" customFormat="false" ht="23.85" hidden="false" customHeight="false" outlineLevel="0" collapsed="false">
      <c r="A269" s="2" t="s">
        <v>1210</v>
      </c>
      <c r="B269" s="2" t="s">
        <v>1211</v>
      </c>
      <c r="C269" s="2" t="s">
        <v>1212</v>
      </c>
      <c r="D269" s="2" t="s">
        <v>1206</v>
      </c>
      <c r="E269" s="2" t="s">
        <v>43</v>
      </c>
      <c r="F269" s="2" t="s">
        <v>43</v>
      </c>
      <c r="G269" s="2" t="n">
        <v>1931</v>
      </c>
      <c r="H269" s="2"/>
      <c r="I269" s="2" t="n">
        <v>1931</v>
      </c>
      <c r="J269" s="2" t="s">
        <v>1213</v>
      </c>
      <c r="K269" s="2"/>
      <c r="L269" s="2" t="s">
        <v>70</v>
      </c>
      <c r="M269" s="2" t="s">
        <v>46</v>
      </c>
      <c r="N269" s="2" t="s">
        <v>47</v>
      </c>
      <c r="O269" s="2" t="s">
        <v>48</v>
      </c>
      <c r="P269" s="2" t="n">
        <v>5</v>
      </c>
      <c r="Q269" s="2" t="n">
        <v>0.0148</v>
      </c>
      <c r="R269" s="2" t="s">
        <v>1214</v>
      </c>
      <c r="S269" s="2"/>
    </row>
    <row r="270" customFormat="false" ht="15" hidden="false" customHeight="false" outlineLevel="0" collapsed="false">
      <c r="A270" s="2" t="s">
        <v>1215</v>
      </c>
      <c r="B270" s="2" t="s">
        <v>1216</v>
      </c>
      <c r="C270" s="2" t="s">
        <v>1212</v>
      </c>
      <c r="D270" s="2" t="s">
        <v>1206</v>
      </c>
      <c r="E270" s="2" t="s">
        <v>218</v>
      </c>
      <c r="F270" s="2"/>
      <c r="G270" s="2" t="n">
        <v>1942</v>
      </c>
      <c r="H270" s="2"/>
      <c r="I270" s="2" t="n">
        <v>1942</v>
      </c>
      <c r="J270" s="2" t="s">
        <v>1213</v>
      </c>
      <c r="K270" s="2"/>
      <c r="L270" s="2" t="s">
        <v>70</v>
      </c>
      <c r="M270" s="2" t="s">
        <v>46</v>
      </c>
      <c r="N270" s="2" t="s">
        <v>47</v>
      </c>
      <c r="O270" s="2" t="s">
        <v>48</v>
      </c>
      <c r="P270" s="2" t="n">
        <v>1</v>
      </c>
      <c r="Q270" s="2" t="n">
        <v>0</v>
      </c>
      <c r="R270" s="2" t="s">
        <v>1217</v>
      </c>
      <c r="S270" s="2"/>
    </row>
    <row r="271" customFormat="false" ht="15" hidden="false" customHeight="false" outlineLevel="0" collapsed="false">
      <c r="A271" s="2" t="s">
        <v>1218</v>
      </c>
      <c r="B271" s="2" t="s">
        <v>1219</v>
      </c>
      <c r="C271" s="2" t="s">
        <v>1212</v>
      </c>
      <c r="D271" s="2" t="s">
        <v>1206</v>
      </c>
      <c r="E271" s="2" t="s">
        <v>43</v>
      </c>
      <c r="F271" s="2" t="s">
        <v>43</v>
      </c>
      <c r="G271" s="2" t="n">
        <v>1963</v>
      </c>
      <c r="H271" s="2"/>
      <c r="I271" s="2" t="n">
        <v>1963</v>
      </c>
      <c r="J271" s="2" t="s">
        <v>1213</v>
      </c>
      <c r="K271" s="2"/>
      <c r="L271" s="2" t="s">
        <v>70</v>
      </c>
      <c r="M271" s="2" t="s">
        <v>46</v>
      </c>
      <c r="N271" s="2" t="s">
        <v>47</v>
      </c>
      <c r="O271" s="2" t="s">
        <v>48</v>
      </c>
      <c r="P271" s="2" t="n">
        <v>2</v>
      </c>
      <c r="Q271" s="2" t="n">
        <v>0.0019</v>
      </c>
      <c r="R271" s="2" t="s">
        <v>1220</v>
      </c>
      <c r="S271" s="2"/>
    </row>
    <row r="272" customFormat="false" ht="23.85" hidden="false" customHeight="false" outlineLevel="0" collapsed="false">
      <c r="A272" s="2" t="s">
        <v>1221</v>
      </c>
      <c r="B272" s="2" t="s">
        <v>1222</v>
      </c>
      <c r="C272" s="2" t="s">
        <v>1223</v>
      </c>
      <c r="D272" s="2" t="s">
        <v>1206</v>
      </c>
      <c r="E272" s="2" t="s">
        <v>43</v>
      </c>
      <c r="F272" s="2" t="s">
        <v>43</v>
      </c>
      <c r="G272" s="2" t="n">
        <v>1969</v>
      </c>
      <c r="H272" s="2"/>
      <c r="I272" s="2" t="n">
        <v>1969</v>
      </c>
      <c r="J272" s="2" t="s">
        <v>1224</v>
      </c>
      <c r="K272" s="2"/>
      <c r="L272" s="2" t="s">
        <v>70</v>
      </c>
      <c r="M272" s="2" t="s">
        <v>46</v>
      </c>
      <c r="N272" s="2" t="s">
        <v>47</v>
      </c>
      <c r="O272" s="2" t="s">
        <v>48</v>
      </c>
      <c r="P272" s="2" t="n">
        <v>3</v>
      </c>
      <c r="Q272" s="2" t="n">
        <v>0.0015</v>
      </c>
      <c r="R272" s="2" t="s">
        <v>1225</v>
      </c>
      <c r="S272" s="2"/>
    </row>
    <row r="273" customFormat="false" ht="23.85" hidden="false" customHeight="false" outlineLevel="0" collapsed="false">
      <c r="A273" s="2" t="s">
        <v>1226</v>
      </c>
      <c r="B273" s="2" t="s">
        <v>1227</v>
      </c>
      <c r="C273" s="2" t="s">
        <v>1212</v>
      </c>
      <c r="D273" s="2" t="s">
        <v>1206</v>
      </c>
      <c r="E273" s="2" t="s">
        <v>43</v>
      </c>
      <c r="F273" s="2" t="s">
        <v>43</v>
      </c>
      <c r="G273" s="2" t="n">
        <v>1972</v>
      </c>
      <c r="H273" s="2"/>
      <c r="I273" s="2" t="n">
        <v>1972</v>
      </c>
      <c r="J273" s="2" t="s">
        <v>1213</v>
      </c>
      <c r="K273" s="2"/>
      <c r="L273" s="2" t="s">
        <v>70</v>
      </c>
      <c r="M273" s="2" t="s">
        <v>46</v>
      </c>
      <c r="N273" s="2" t="s">
        <v>47</v>
      </c>
      <c r="O273" s="2" t="s">
        <v>48</v>
      </c>
      <c r="P273" s="2" t="n">
        <v>4</v>
      </c>
      <c r="Q273" s="2" t="n">
        <v>0.0075</v>
      </c>
      <c r="R273" s="2" t="s">
        <v>1228</v>
      </c>
      <c r="S273" s="2"/>
    </row>
    <row r="274" customFormat="false" ht="23.85" hidden="false" customHeight="false" outlineLevel="0" collapsed="false">
      <c r="A274" s="2" t="s">
        <v>1229</v>
      </c>
      <c r="B274" s="2" t="s">
        <v>1230</v>
      </c>
      <c r="C274" s="2" t="s">
        <v>1205</v>
      </c>
      <c r="D274" s="2" t="s">
        <v>1206</v>
      </c>
      <c r="E274" s="2" t="s">
        <v>1231</v>
      </c>
      <c r="F274" s="2" t="s">
        <v>43</v>
      </c>
      <c r="G274" s="2" t="n">
        <v>1976</v>
      </c>
      <c r="H274" s="2"/>
      <c r="I274" s="2" t="n">
        <v>1976</v>
      </c>
      <c r="J274" s="2" t="s">
        <v>1232</v>
      </c>
      <c r="K274" s="2"/>
      <c r="L274" s="2" t="s">
        <v>70</v>
      </c>
      <c r="M274" s="2" t="s">
        <v>46</v>
      </c>
      <c r="N274" s="2" t="s">
        <v>47</v>
      </c>
      <c r="O274" s="2" t="s">
        <v>48</v>
      </c>
      <c r="P274" s="2" t="n">
        <v>1</v>
      </c>
      <c r="Q274" s="2" t="n">
        <v>0</v>
      </c>
      <c r="R274" s="2" t="s">
        <v>1233</v>
      </c>
      <c r="S274" s="2"/>
    </row>
    <row r="275" customFormat="false" ht="23.85" hidden="false" customHeight="false" outlineLevel="0" collapsed="false">
      <c r="A275" s="2" t="s">
        <v>1234</v>
      </c>
      <c r="B275" s="2" t="s">
        <v>1235</v>
      </c>
      <c r="C275" s="2" t="s">
        <v>1236</v>
      </c>
      <c r="D275" s="2" t="s">
        <v>1206</v>
      </c>
      <c r="E275" s="2" t="s">
        <v>43</v>
      </c>
      <c r="F275" s="2" t="s">
        <v>43</v>
      </c>
      <c r="G275" s="2" t="n">
        <v>1978</v>
      </c>
      <c r="H275" s="2"/>
      <c r="I275" s="2" t="n">
        <v>1978</v>
      </c>
      <c r="J275" s="2" t="s">
        <v>1237</v>
      </c>
      <c r="K275" s="2"/>
      <c r="L275" s="2" t="s">
        <v>70</v>
      </c>
      <c r="M275" s="2" t="s">
        <v>46</v>
      </c>
      <c r="N275" s="2" t="s">
        <v>47</v>
      </c>
      <c r="O275" s="2" t="s">
        <v>48</v>
      </c>
      <c r="P275" s="2" t="n">
        <v>2</v>
      </c>
      <c r="Q275" s="2" t="n">
        <v>0</v>
      </c>
      <c r="R275" s="2" t="s">
        <v>1238</v>
      </c>
      <c r="S275" s="2"/>
    </row>
    <row r="276" customFormat="false" ht="15" hidden="false" customHeight="false" outlineLevel="0" collapsed="false">
      <c r="A276" s="2" t="s">
        <v>1239</v>
      </c>
      <c r="B276" s="2" t="s">
        <v>1240</v>
      </c>
      <c r="C276" s="2" t="s">
        <v>1212</v>
      </c>
      <c r="D276" s="2" t="s">
        <v>1206</v>
      </c>
      <c r="E276" s="2" t="s">
        <v>43</v>
      </c>
      <c r="F276" s="2" t="s">
        <v>43</v>
      </c>
      <c r="G276" s="2" t="n">
        <v>1978</v>
      </c>
      <c r="H276" s="2"/>
      <c r="I276" s="2" t="n">
        <v>1978</v>
      </c>
      <c r="J276" s="2" t="s">
        <v>1241</v>
      </c>
      <c r="K276" s="2"/>
      <c r="L276" s="2" t="s">
        <v>70</v>
      </c>
      <c r="M276" s="2" t="s">
        <v>46</v>
      </c>
      <c r="N276" s="2" t="s">
        <v>47</v>
      </c>
      <c r="O276" s="2" t="s">
        <v>48</v>
      </c>
      <c r="P276" s="2" t="n">
        <v>1</v>
      </c>
      <c r="Q276" s="2" t="n">
        <v>0</v>
      </c>
      <c r="R276" s="2" t="s">
        <v>1242</v>
      </c>
      <c r="S276" s="2"/>
    </row>
    <row r="277" customFormat="false" ht="23.85" hidden="false" customHeight="false" outlineLevel="0" collapsed="false">
      <c r="A277" s="2" t="s">
        <v>1243</v>
      </c>
      <c r="B277" s="2" t="s">
        <v>1244</v>
      </c>
      <c r="C277" s="2" t="s">
        <v>1205</v>
      </c>
      <c r="D277" s="2" t="s">
        <v>1206</v>
      </c>
      <c r="E277" s="2" t="s">
        <v>1245</v>
      </c>
      <c r="F277" s="2" t="s">
        <v>43</v>
      </c>
      <c r="G277" s="2" t="n">
        <v>1980</v>
      </c>
      <c r="H277" s="2"/>
      <c r="I277" s="2" t="n">
        <v>1980</v>
      </c>
      <c r="J277" s="2" t="s">
        <v>1232</v>
      </c>
      <c r="K277" s="2"/>
      <c r="L277" s="2" t="s">
        <v>1246</v>
      </c>
      <c r="M277" s="2" t="s">
        <v>46</v>
      </c>
      <c r="N277" s="2" t="s">
        <v>47</v>
      </c>
      <c r="O277" s="2" t="s">
        <v>48</v>
      </c>
      <c r="P277" s="2" t="n">
        <v>3</v>
      </c>
      <c r="Q277" s="2" t="n">
        <v>0.0118</v>
      </c>
      <c r="R277" s="2" t="s">
        <v>1247</v>
      </c>
      <c r="S277" s="2"/>
    </row>
    <row r="278" customFormat="false" ht="23.85" hidden="false" customHeight="false" outlineLevel="0" collapsed="false">
      <c r="A278" s="2" t="s">
        <v>1248</v>
      </c>
      <c r="B278" s="2" t="s">
        <v>1249</v>
      </c>
      <c r="C278" s="2" t="s">
        <v>1212</v>
      </c>
      <c r="D278" s="2" t="s">
        <v>1206</v>
      </c>
      <c r="E278" s="2" t="s">
        <v>43</v>
      </c>
      <c r="F278" s="2" t="s">
        <v>43</v>
      </c>
      <c r="G278" s="2" t="n">
        <v>1981</v>
      </c>
      <c r="H278" s="2"/>
      <c r="I278" s="2" t="n">
        <v>1981</v>
      </c>
      <c r="J278" s="2" t="s">
        <v>1212</v>
      </c>
      <c r="K278" s="2"/>
      <c r="L278" s="2" t="s">
        <v>70</v>
      </c>
      <c r="M278" s="2" t="s">
        <v>46</v>
      </c>
      <c r="N278" s="2" t="s">
        <v>47</v>
      </c>
      <c r="O278" s="2" t="s">
        <v>48</v>
      </c>
      <c r="P278" s="2" t="n">
        <v>2</v>
      </c>
      <c r="Q278" s="2" t="n">
        <v>0.0012</v>
      </c>
      <c r="R278" s="2" t="s">
        <v>1250</v>
      </c>
      <c r="S278" s="2"/>
    </row>
    <row r="279" customFormat="false" ht="35.05" hidden="false" customHeight="false" outlineLevel="0" collapsed="false">
      <c r="A279" s="2" t="s">
        <v>1251</v>
      </c>
      <c r="B279" s="2" t="s">
        <v>1252</v>
      </c>
      <c r="C279" s="2" t="s">
        <v>1212</v>
      </c>
      <c r="D279" s="2" t="s">
        <v>1206</v>
      </c>
      <c r="E279" s="2" t="s">
        <v>1231</v>
      </c>
      <c r="F279" s="2" t="s">
        <v>43</v>
      </c>
      <c r="G279" s="2" t="n">
        <v>1982</v>
      </c>
      <c r="H279" s="2"/>
      <c r="I279" s="2" t="n">
        <v>1982</v>
      </c>
      <c r="J279" s="2" t="s">
        <v>1212</v>
      </c>
      <c r="K279" s="2"/>
      <c r="L279" s="2" t="s">
        <v>1253</v>
      </c>
      <c r="M279" s="2" t="s">
        <v>46</v>
      </c>
      <c r="N279" s="2" t="s">
        <v>47</v>
      </c>
      <c r="O279" s="2" t="s">
        <v>48</v>
      </c>
      <c r="P279" s="2" t="n">
        <v>7</v>
      </c>
      <c r="Q279" s="2" t="n">
        <v>0.0554</v>
      </c>
      <c r="R279" s="2" t="s">
        <v>1254</v>
      </c>
      <c r="S279" s="2"/>
    </row>
    <row r="280" customFormat="false" ht="15" hidden="false" customHeight="false" outlineLevel="0" collapsed="false">
      <c r="A280" s="2" t="s">
        <v>1255</v>
      </c>
      <c r="B280" s="2" t="s">
        <v>1256</v>
      </c>
      <c r="C280" s="2" t="s">
        <v>1212</v>
      </c>
      <c r="D280" s="2" t="s">
        <v>1206</v>
      </c>
      <c r="E280" s="2" t="s">
        <v>218</v>
      </c>
      <c r="F280" s="2"/>
      <c r="G280" s="2" t="n">
        <v>1982</v>
      </c>
      <c r="H280" s="2"/>
      <c r="I280" s="2" t="n">
        <v>1982</v>
      </c>
      <c r="J280" s="2" t="s">
        <v>1212</v>
      </c>
      <c r="K280" s="2"/>
      <c r="L280" s="2" t="s">
        <v>70</v>
      </c>
      <c r="M280" s="2" t="s">
        <v>46</v>
      </c>
      <c r="N280" s="2" t="s">
        <v>47</v>
      </c>
      <c r="O280" s="2" t="s">
        <v>48</v>
      </c>
      <c r="P280" s="2" t="n">
        <v>2</v>
      </c>
      <c r="Q280" s="2" t="n">
        <v>0.0181</v>
      </c>
      <c r="R280" s="2" t="s">
        <v>1257</v>
      </c>
      <c r="S280" s="2"/>
    </row>
    <row r="281" customFormat="false" ht="23.85" hidden="false" customHeight="false" outlineLevel="0" collapsed="false">
      <c r="A281" s="2" t="s">
        <v>1258</v>
      </c>
      <c r="B281" s="2" t="s">
        <v>1259</v>
      </c>
      <c r="C281" s="2" t="s">
        <v>1212</v>
      </c>
      <c r="D281" s="2" t="s">
        <v>1206</v>
      </c>
      <c r="E281" s="2" t="s">
        <v>43</v>
      </c>
      <c r="F281" s="2" t="s">
        <v>43</v>
      </c>
      <c r="G281" s="2" t="n">
        <v>1982</v>
      </c>
      <c r="H281" s="2"/>
      <c r="I281" s="2" t="n">
        <v>1982</v>
      </c>
      <c r="J281" s="2" t="s">
        <v>1212</v>
      </c>
      <c r="K281" s="2"/>
      <c r="L281" s="2" t="s">
        <v>1260</v>
      </c>
      <c r="M281" s="2" t="s">
        <v>46</v>
      </c>
      <c r="N281" s="2" t="s">
        <v>47</v>
      </c>
      <c r="O281" s="2" t="s">
        <v>48</v>
      </c>
      <c r="P281" s="2" t="n">
        <v>5</v>
      </c>
      <c r="Q281" s="2" t="n">
        <v>0.0238</v>
      </c>
      <c r="R281" s="2" t="s">
        <v>1261</v>
      </c>
      <c r="S281" s="2"/>
    </row>
    <row r="282" customFormat="false" ht="35.05" hidden="false" customHeight="false" outlineLevel="0" collapsed="false">
      <c r="A282" s="2" t="s">
        <v>1262</v>
      </c>
      <c r="B282" s="2" t="s">
        <v>1263</v>
      </c>
      <c r="C282" s="2" t="s">
        <v>1223</v>
      </c>
      <c r="D282" s="2" t="s">
        <v>1206</v>
      </c>
      <c r="E282" s="2" t="s">
        <v>43</v>
      </c>
      <c r="F282" s="2" t="s">
        <v>43</v>
      </c>
      <c r="G282" s="2" t="n">
        <v>1984</v>
      </c>
      <c r="H282" s="2"/>
      <c r="I282" s="2" t="n">
        <v>1984</v>
      </c>
      <c r="J282" s="2" t="s">
        <v>1264</v>
      </c>
      <c r="K282" s="2"/>
      <c r="L282" s="2" t="s">
        <v>1265</v>
      </c>
      <c r="M282" s="2" t="s">
        <v>46</v>
      </c>
      <c r="N282" s="2" t="s">
        <v>47</v>
      </c>
      <c r="O282" s="2" t="s">
        <v>48</v>
      </c>
      <c r="P282" s="2" t="n">
        <v>7</v>
      </c>
      <c r="Q282" s="2" t="n">
        <v>0.0457</v>
      </c>
      <c r="R282" s="2" t="s">
        <v>1266</v>
      </c>
      <c r="S282" s="2"/>
    </row>
    <row r="283" customFormat="false" ht="23.85" hidden="false" customHeight="false" outlineLevel="0" collapsed="false">
      <c r="A283" s="2" t="s">
        <v>1267</v>
      </c>
      <c r="B283" s="2" t="s">
        <v>1268</v>
      </c>
      <c r="C283" s="2" t="s">
        <v>1236</v>
      </c>
      <c r="D283" s="2" t="s">
        <v>1206</v>
      </c>
      <c r="E283" s="2" t="s">
        <v>43</v>
      </c>
      <c r="F283" s="2" t="s">
        <v>43</v>
      </c>
      <c r="G283" s="2" t="n">
        <v>1985</v>
      </c>
      <c r="H283" s="2"/>
      <c r="I283" s="2" t="n">
        <v>1985</v>
      </c>
      <c r="J283" s="2" t="s">
        <v>1269</v>
      </c>
      <c r="K283" s="2"/>
      <c r="L283" s="2" t="s">
        <v>70</v>
      </c>
      <c r="M283" s="2" t="s">
        <v>46</v>
      </c>
      <c r="N283" s="2" t="s">
        <v>47</v>
      </c>
      <c r="O283" s="2" t="s">
        <v>48</v>
      </c>
      <c r="P283" s="2" t="n">
        <v>3</v>
      </c>
      <c r="Q283" s="2" t="n">
        <v>0.0022</v>
      </c>
      <c r="R283" s="2" t="s">
        <v>1270</v>
      </c>
      <c r="S283" s="2"/>
    </row>
    <row r="284" customFormat="false" ht="15" hidden="false" customHeight="false" outlineLevel="0" collapsed="false">
      <c r="A284" s="2" t="s">
        <v>1271</v>
      </c>
      <c r="B284" s="2" t="s">
        <v>1272</v>
      </c>
      <c r="C284" s="2" t="s">
        <v>1212</v>
      </c>
      <c r="D284" s="2" t="s">
        <v>1206</v>
      </c>
      <c r="E284" s="2" t="s">
        <v>405</v>
      </c>
      <c r="F284" s="2" t="s">
        <v>406</v>
      </c>
      <c r="G284" s="2" t="n">
        <v>1985</v>
      </c>
      <c r="H284" s="2"/>
      <c r="I284" s="2" t="n">
        <v>1985</v>
      </c>
      <c r="J284" s="2" t="s">
        <v>1212</v>
      </c>
      <c r="K284" s="2"/>
      <c r="L284" s="2" t="s">
        <v>1273</v>
      </c>
      <c r="M284" s="2" t="s">
        <v>46</v>
      </c>
      <c r="N284" s="2" t="s">
        <v>47</v>
      </c>
      <c r="O284" s="2" t="s">
        <v>48</v>
      </c>
      <c r="P284" s="2" t="n">
        <v>2</v>
      </c>
      <c r="Q284" s="2" t="n">
        <v>0.0061</v>
      </c>
      <c r="R284" s="2" t="s">
        <v>1274</v>
      </c>
      <c r="S284" s="2"/>
    </row>
    <row r="285" customFormat="false" ht="35.05" hidden="false" customHeight="false" outlineLevel="0" collapsed="false">
      <c r="A285" s="2" t="s">
        <v>1275</v>
      </c>
      <c r="B285" s="2" t="s">
        <v>1276</v>
      </c>
      <c r="C285" s="2" t="s">
        <v>1277</v>
      </c>
      <c r="D285" s="2" t="s">
        <v>1206</v>
      </c>
      <c r="E285" s="2" t="s">
        <v>1278</v>
      </c>
      <c r="F285" s="2" t="s">
        <v>43</v>
      </c>
      <c r="G285" s="2" t="n">
        <v>1985</v>
      </c>
      <c r="H285" s="2"/>
      <c r="I285" s="2" t="n">
        <v>1985</v>
      </c>
      <c r="J285" s="2" t="s">
        <v>1279</v>
      </c>
      <c r="K285" s="2"/>
      <c r="L285" s="2" t="s">
        <v>1273</v>
      </c>
      <c r="M285" s="2" t="s">
        <v>46</v>
      </c>
      <c r="N285" s="2" t="s">
        <v>47</v>
      </c>
      <c r="O285" s="2" t="s">
        <v>48</v>
      </c>
      <c r="P285" s="2" t="n">
        <v>6</v>
      </c>
      <c r="Q285" s="2" t="n">
        <v>0.0606</v>
      </c>
      <c r="R285" s="2" t="s">
        <v>1280</v>
      </c>
      <c r="S285" s="2"/>
    </row>
    <row r="286" customFormat="false" ht="35.05" hidden="false" customHeight="false" outlineLevel="0" collapsed="false">
      <c r="A286" s="2" t="s">
        <v>1281</v>
      </c>
      <c r="B286" s="2" t="s">
        <v>1282</v>
      </c>
      <c r="C286" s="2" t="s">
        <v>1212</v>
      </c>
      <c r="D286" s="2" t="s">
        <v>1206</v>
      </c>
      <c r="E286" s="2" t="s">
        <v>43</v>
      </c>
      <c r="F286" s="2" t="s">
        <v>43</v>
      </c>
      <c r="G286" s="2" t="n">
        <v>1986</v>
      </c>
      <c r="H286" s="2"/>
      <c r="I286" s="2" t="n">
        <v>1986</v>
      </c>
      <c r="J286" s="2" t="s">
        <v>1212</v>
      </c>
      <c r="K286" s="2"/>
      <c r="L286" s="2" t="s">
        <v>1283</v>
      </c>
      <c r="M286" s="2" t="s">
        <v>46</v>
      </c>
      <c r="N286" s="2" t="s">
        <v>47</v>
      </c>
      <c r="O286" s="2" t="s">
        <v>48</v>
      </c>
      <c r="P286" s="2" t="n">
        <v>7</v>
      </c>
      <c r="Q286" s="2" t="n">
        <v>0.0255</v>
      </c>
      <c r="R286" s="2" t="s">
        <v>1284</v>
      </c>
      <c r="S286" s="2"/>
    </row>
    <row r="287" customFormat="false" ht="23.85" hidden="false" customHeight="false" outlineLevel="0" collapsed="false">
      <c r="A287" s="2" t="s">
        <v>1285</v>
      </c>
      <c r="B287" s="2" t="s">
        <v>1286</v>
      </c>
      <c r="C287" s="2" t="s">
        <v>1212</v>
      </c>
      <c r="D287" s="2" t="s">
        <v>1206</v>
      </c>
      <c r="E287" s="2" t="s">
        <v>68</v>
      </c>
      <c r="F287" s="2" t="s">
        <v>68</v>
      </c>
      <c r="G287" s="2" t="n">
        <v>1986</v>
      </c>
      <c r="H287" s="2"/>
      <c r="I287" s="2" t="n">
        <v>1986</v>
      </c>
      <c r="J287" s="2" t="s">
        <v>1212</v>
      </c>
      <c r="K287" s="2"/>
      <c r="L287" s="2" t="s">
        <v>70</v>
      </c>
      <c r="M287" s="2" t="s">
        <v>46</v>
      </c>
      <c r="N287" s="2" t="s">
        <v>47</v>
      </c>
      <c r="O287" s="2" t="s">
        <v>48</v>
      </c>
      <c r="P287" s="2" t="n">
        <v>4</v>
      </c>
      <c r="Q287" s="2" t="n">
        <v>0.0183</v>
      </c>
      <c r="R287" s="2" t="s">
        <v>1287</v>
      </c>
      <c r="S287" s="2"/>
    </row>
    <row r="288" customFormat="false" ht="15" hidden="false" customHeight="false" outlineLevel="0" collapsed="false">
      <c r="A288" s="2" t="s">
        <v>1288</v>
      </c>
      <c r="B288" s="2" t="s">
        <v>1289</v>
      </c>
      <c r="C288" s="2" t="s">
        <v>1212</v>
      </c>
      <c r="D288" s="2" t="s">
        <v>1206</v>
      </c>
      <c r="E288" s="2" t="s">
        <v>43</v>
      </c>
      <c r="F288" s="2" t="s">
        <v>43</v>
      </c>
      <c r="G288" s="2" t="n">
        <v>1986</v>
      </c>
      <c r="H288" s="2"/>
      <c r="I288" s="2" t="n">
        <v>1986</v>
      </c>
      <c r="J288" s="2" t="s">
        <v>1212</v>
      </c>
      <c r="K288" s="2"/>
      <c r="L288" s="2" t="s">
        <v>70</v>
      </c>
      <c r="M288" s="2" t="s">
        <v>46</v>
      </c>
      <c r="N288" s="2" t="s">
        <v>47</v>
      </c>
      <c r="O288" s="2" t="s">
        <v>48</v>
      </c>
      <c r="P288" s="2" t="n">
        <v>2</v>
      </c>
      <c r="Q288" s="2" t="n">
        <v>0.0033</v>
      </c>
      <c r="R288" s="2" t="s">
        <v>1290</v>
      </c>
      <c r="S288" s="2"/>
    </row>
    <row r="289" customFormat="false" ht="23.85" hidden="false" customHeight="false" outlineLevel="0" collapsed="false">
      <c r="A289" s="2" t="s">
        <v>1291</v>
      </c>
      <c r="B289" s="2" t="s">
        <v>1292</v>
      </c>
      <c r="C289" s="2" t="s">
        <v>1212</v>
      </c>
      <c r="D289" s="2" t="s">
        <v>1206</v>
      </c>
      <c r="E289" s="2" t="s">
        <v>1293</v>
      </c>
      <c r="F289" s="2"/>
      <c r="G289" s="2" t="n">
        <v>1987</v>
      </c>
      <c r="H289" s="2"/>
      <c r="I289" s="2" t="n">
        <v>1987</v>
      </c>
      <c r="J289" s="2" t="s">
        <v>1212</v>
      </c>
      <c r="K289" s="2"/>
      <c r="L289" s="2" t="s">
        <v>1294</v>
      </c>
      <c r="M289" s="2" t="s">
        <v>46</v>
      </c>
      <c r="N289" s="2" t="s">
        <v>47</v>
      </c>
      <c r="O289" s="2" t="s">
        <v>48</v>
      </c>
      <c r="P289" s="2" t="n">
        <v>1</v>
      </c>
      <c r="Q289" s="2" t="n">
        <v>0</v>
      </c>
      <c r="R289" s="2" t="s">
        <v>1295</v>
      </c>
      <c r="S289" s="2"/>
    </row>
    <row r="290" customFormat="false" ht="57.45" hidden="false" customHeight="false" outlineLevel="0" collapsed="false">
      <c r="A290" s="2" t="s">
        <v>1296</v>
      </c>
      <c r="B290" s="2" t="s">
        <v>1297</v>
      </c>
      <c r="C290" s="2" t="s">
        <v>1277</v>
      </c>
      <c r="D290" s="2" t="s">
        <v>1206</v>
      </c>
      <c r="E290" s="2" t="s">
        <v>1278</v>
      </c>
      <c r="F290" s="2" t="s">
        <v>43</v>
      </c>
      <c r="G290" s="2" t="n">
        <v>1987</v>
      </c>
      <c r="H290" s="2"/>
      <c r="I290" s="2" t="n">
        <v>1987</v>
      </c>
      <c r="J290" s="2" t="s">
        <v>1298</v>
      </c>
      <c r="K290" s="2" t="s">
        <v>773</v>
      </c>
      <c r="L290" s="2" t="s">
        <v>1299</v>
      </c>
      <c r="M290" s="2" t="s">
        <v>46</v>
      </c>
      <c r="N290" s="2" t="s">
        <v>126</v>
      </c>
      <c r="O290" s="2" t="s">
        <v>1300</v>
      </c>
      <c r="P290" s="2" t="n">
        <v>13</v>
      </c>
      <c r="Q290" s="2" t="n">
        <v>0.0621</v>
      </c>
      <c r="R290" s="2" t="s">
        <v>1301</v>
      </c>
      <c r="S290" s="2"/>
    </row>
    <row r="291" customFormat="false" ht="15" hidden="false" customHeight="false" outlineLevel="0" collapsed="false">
      <c r="A291" s="2" t="s">
        <v>1302</v>
      </c>
      <c r="B291" s="2" t="s">
        <v>1303</v>
      </c>
      <c r="C291" s="2" t="s">
        <v>1212</v>
      </c>
      <c r="D291" s="2" t="s">
        <v>1206</v>
      </c>
      <c r="E291" s="2" t="s">
        <v>1304</v>
      </c>
      <c r="F291" s="2"/>
      <c r="G291" s="2" t="n">
        <v>1987</v>
      </c>
      <c r="H291" s="2"/>
      <c r="I291" s="2" t="n">
        <v>1987</v>
      </c>
      <c r="J291" s="2" t="s">
        <v>1212</v>
      </c>
      <c r="K291" s="2"/>
      <c r="L291" s="2" t="s">
        <v>70</v>
      </c>
      <c r="M291" s="2" t="s">
        <v>46</v>
      </c>
      <c r="N291" s="2" t="s">
        <v>47</v>
      </c>
      <c r="O291" s="2" t="s">
        <v>48</v>
      </c>
      <c r="P291" s="2" t="n">
        <v>1</v>
      </c>
      <c r="Q291" s="2" t="n">
        <v>0</v>
      </c>
      <c r="R291" s="2" t="s">
        <v>1305</v>
      </c>
      <c r="S291" s="2"/>
    </row>
    <row r="292" customFormat="false" ht="15" hidden="false" customHeight="false" outlineLevel="0" collapsed="false">
      <c r="A292" s="2" t="s">
        <v>1306</v>
      </c>
      <c r="B292" s="2" t="s">
        <v>1307</v>
      </c>
      <c r="C292" s="2" t="s">
        <v>1212</v>
      </c>
      <c r="D292" s="2" t="s">
        <v>1206</v>
      </c>
      <c r="E292" s="2" t="s">
        <v>1308</v>
      </c>
      <c r="F292" s="2"/>
      <c r="G292" s="2" t="n">
        <v>1988</v>
      </c>
      <c r="H292" s="2"/>
      <c r="I292" s="2" t="n">
        <v>1988</v>
      </c>
      <c r="J292" s="2" t="s">
        <v>1212</v>
      </c>
      <c r="K292" s="2"/>
      <c r="L292" s="2" t="s">
        <v>70</v>
      </c>
      <c r="M292" s="2" t="s">
        <v>46</v>
      </c>
      <c r="N292" s="2" t="s">
        <v>47</v>
      </c>
      <c r="O292" s="2" t="s">
        <v>48</v>
      </c>
      <c r="P292" s="2" t="n">
        <v>3</v>
      </c>
      <c r="Q292" s="2" t="n">
        <v>0.0653</v>
      </c>
      <c r="R292" s="2" t="s">
        <v>1309</v>
      </c>
      <c r="S292" s="2"/>
    </row>
    <row r="293" customFormat="false" ht="35.05" hidden="false" customHeight="false" outlineLevel="0" collapsed="false">
      <c r="A293" s="2" t="s">
        <v>1310</v>
      </c>
      <c r="B293" s="2" t="s">
        <v>1311</v>
      </c>
      <c r="C293" s="2" t="s">
        <v>1205</v>
      </c>
      <c r="D293" s="2" t="s">
        <v>1206</v>
      </c>
      <c r="E293" s="2" t="s">
        <v>1312</v>
      </c>
      <c r="F293" s="2" t="s">
        <v>233</v>
      </c>
      <c r="G293" s="2" t="n">
        <v>1988</v>
      </c>
      <c r="H293" s="2"/>
      <c r="I293" s="2" t="n">
        <v>1988</v>
      </c>
      <c r="J293" s="2" t="s">
        <v>1313</v>
      </c>
      <c r="K293" s="2"/>
      <c r="L293" s="2" t="s">
        <v>70</v>
      </c>
      <c r="M293" s="2" t="s">
        <v>46</v>
      </c>
      <c r="N293" s="2" t="s">
        <v>47</v>
      </c>
      <c r="O293" s="2" t="s">
        <v>48</v>
      </c>
      <c r="P293" s="2" t="n">
        <v>1</v>
      </c>
      <c r="Q293" s="2" t="n">
        <v>0</v>
      </c>
      <c r="R293" s="2" t="s">
        <v>1314</v>
      </c>
      <c r="S293" s="2"/>
    </row>
    <row r="294" customFormat="false" ht="15" hidden="false" customHeight="false" outlineLevel="0" collapsed="false">
      <c r="A294" s="2" t="s">
        <v>1315</v>
      </c>
      <c r="B294" s="2" t="s">
        <v>1316</v>
      </c>
      <c r="C294" s="2" t="s">
        <v>1212</v>
      </c>
      <c r="D294" s="2" t="s">
        <v>1206</v>
      </c>
      <c r="E294" s="2" t="s">
        <v>43</v>
      </c>
      <c r="F294" s="2" t="s">
        <v>43</v>
      </c>
      <c r="G294" s="2" t="n">
        <v>1988</v>
      </c>
      <c r="H294" s="2"/>
      <c r="I294" s="2" t="n">
        <v>1988</v>
      </c>
      <c r="J294" s="2" t="s">
        <v>1212</v>
      </c>
      <c r="K294" s="2"/>
      <c r="L294" s="2" t="s">
        <v>70</v>
      </c>
      <c r="M294" s="2" t="s">
        <v>46</v>
      </c>
      <c r="N294" s="2" t="s">
        <v>47</v>
      </c>
      <c r="O294" s="2" t="s">
        <v>48</v>
      </c>
      <c r="P294" s="2" t="n">
        <v>2</v>
      </c>
      <c r="Q294" s="2" t="n">
        <v>0.0006</v>
      </c>
      <c r="R294" s="2" t="s">
        <v>1317</v>
      </c>
      <c r="S294" s="2"/>
    </row>
    <row r="295" customFormat="false" ht="35.05" hidden="false" customHeight="false" outlineLevel="0" collapsed="false">
      <c r="A295" s="2" t="s">
        <v>1318</v>
      </c>
      <c r="B295" s="2" t="s">
        <v>1319</v>
      </c>
      <c r="C295" s="2" t="s">
        <v>1277</v>
      </c>
      <c r="D295" s="2" t="s">
        <v>1206</v>
      </c>
      <c r="E295" s="2" t="s">
        <v>1320</v>
      </c>
      <c r="F295" s="2"/>
      <c r="G295" s="2" t="n">
        <v>1990</v>
      </c>
      <c r="H295" s="2"/>
      <c r="I295" s="2" t="n">
        <v>1990</v>
      </c>
      <c r="J295" s="2" t="s">
        <v>1279</v>
      </c>
      <c r="K295" s="2"/>
      <c r="L295" s="2" t="s">
        <v>70</v>
      </c>
      <c r="M295" s="2" t="s">
        <v>46</v>
      </c>
      <c r="N295" s="2" t="s">
        <v>47</v>
      </c>
      <c r="O295" s="2" t="s">
        <v>48</v>
      </c>
      <c r="P295" s="2" t="n">
        <v>8</v>
      </c>
      <c r="Q295" s="2" t="n">
        <v>0.069</v>
      </c>
      <c r="R295" s="2" t="s">
        <v>1321</v>
      </c>
      <c r="S295" s="2"/>
    </row>
    <row r="296" customFormat="false" ht="15" hidden="false" customHeight="false" outlineLevel="0" collapsed="false">
      <c r="A296" s="2" t="s">
        <v>1322</v>
      </c>
      <c r="B296" s="2" t="s">
        <v>1323</v>
      </c>
      <c r="C296" s="2" t="s">
        <v>1212</v>
      </c>
      <c r="D296" s="2" t="s">
        <v>1206</v>
      </c>
      <c r="E296" s="2" t="s">
        <v>1324</v>
      </c>
      <c r="F296" s="2"/>
      <c r="G296" s="2" t="n">
        <v>1992</v>
      </c>
      <c r="H296" s="2"/>
      <c r="I296" s="2" t="n">
        <v>1992</v>
      </c>
      <c r="J296" s="2" t="s">
        <v>1212</v>
      </c>
      <c r="K296" s="2"/>
      <c r="L296" s="2" t="s">
        <v>70</v>
      </c>
      <c r="M296" s="2" t="s">
        <v>46</v>
      </c>
      <c r="N296" s="2" t="s">
        <v>47</v>
      </c>
      <c r="O296" s="2" t="s">
        <v>48</v>
      </c>
      <c r="P296" s="2" t="n">
        <v>2</v>
      </c>
      <c r="Q296" s="2" t="n">
        <v>0.0533</v>
      </c>
      <c r="R296" s="2" t="s">
        <v>1325</v>
      </c>
      <c r="S296" s="2"/>
    </row>
    <row r="297" customFormat="false" ht="23.85" hidden="false" customHeight="false" outlineLevel="0" collapsed="false">
      <c r="A297" s="2" t="s">
        <v>1326</v>
      </c>
      <c r="B297" s="2" t="s">
        <v>1327</v>
      </c>
      <c r="C297" s="2" t="s">
        <v>1212</v>
      </c>
      <c r="D297" s="2" t="s">
        <v>1206</v>
      </c>
      <c r="E297" s="2" t="s">
        <v>43</v>
      </c>
      <c r="F297" s="2" t="s">
        <v>43</v>
      </c>
      <c r="G297" s="2" t="n">
        <v>1995</v>
      </c>
      <c r="H297" s="2"/>
      <c r="I297" s="2" t="n">
        <v>1995</v>
      </c>
      <c r="J297" s="2" t="s">
        <v>1328</v>
      </c>
      <c r="K297" s="2"/>
      <c r="L297" s="2" t="s">
        <v>70</v>
      </c>
      <c r="M297" s="2" t="s">
        <v>46</v>
      </c>
      <c r="N297" s="2" t="s">
        <v>47</v>
      </c>
      <c r="O297" s="2" t="s">
        <v>48</v>
      </c>
      <c r="P297" s="2" t="n">
        <v>1</v>
      </c>
      <c r="Q297" s="2" t="n">
        <v>0</v>
      </c>
      <c r="R297" s="2" t="s">
        <v>1329</v>
      </c>
      <c r="S297" s="2"/>
    </row>
    <row r="298" customFormat="false" ht="23.85" hidden="false" customHeight="false" outlineLevel="0" collapsed="false">
      <c r="A298" s="2" t="s">
        <v>1330</v>
      </c>
      <c r="B298" s="2" t="s">
        <v>1331</v>
      </c>
      <c r="C298" s="2" t="s">
        <v>1223</v>
      </c>
      <c r="D298" s="2" t="s">
        <v>1206</v>
      </c>
      <c r="E298" s="2" t="s">
        <v>792</v>
      </c>
      <c r="F298" s="2"/>
      <c r="G298" s="2" t="n">
        <v>1996</v>
      </c>
      <c r="H298" s="2"/>
      <c r="I298" s="2" t="n">
        <v>1996</v>
      </c>
      <c r="J298" s="2" t="s">
        <v>1332</v>
      </c>
      <c r="K298" s="2"/>
      <c r="L298" s="2" t="s">
        <v>70</v>
      </c>
      <c r="M298" s="2" t="s">
        <v>46</v>
      </c>
      <c r="N298" s="2" t="s">
        <v>47</v>
      </c>
      <c r="O298" s="2" t="s">
        <v>48</v>
      </c>
      <c r="P298" s="2" t="n">
        <v>1</v>
      </c>
      <c r="Q298" s="2" t="n">
        <v>0</v>
      </c>
      <c r="R298" s="2" t="s">
        <v>1333</v>
      </c>
      <c r="S298" s="2"/>
    </row>
    <row r="299" customFormat="false" ht="23.85" hidden="false" customHeight="false" outlineLevel="0" collapsed="false">
      <c r="A299" s="2" t="s">
        <v>1334</v>
      </c>
      <c r="B299" s="2" t="s">
        <v>1335</v>
      </c>
      <c r="C299" s="2" t="s">
        <v>1277</v>
      </c>
      <c r="D299" s="2" t="s">
        <v>1206</v>
      </c>
      <c r="E299" s="2" t="s">
        <v>1336</v>
      </c>
      <c r="F299" s="2" t="s">
        <v>68</v>
      </c>
      <c r="G299" s="2" t="n">
        <v>2000</v>
      </c>
      <c r="H299" s="2"/>
      <c r="I299" s="2" t="n">
        <v>2000</v>
      </c>
      <c r="J299" s="2" t="s">
        <v>1337</v>
      </c>
      <c r="K299" s="2"/>
      <c r="L299" s="2" t="s">
        <v>70</v>
      </c>
      <c r="M299" s="2" t="s">
        <v>46</v>
      </c>
      <c r="N299" s="2" t="s">
        <v>47</v>
      </c>
      <c r="O299" s="2" t="s">
        <v>48</v>
      </c>
      <c r="P299" s="2" t="n">
        <v>2</v>
      </c>
      <c r="Q299" s="2" t="n">
        <v>0.0003</v>
      </c>
      <c r="R299" s="2" t="s">
        <v>1338</v>
      </c>
      <c r="S299" s="2"/>
    </row>
    <row r="300" customFormat="false" ht="23.85" hidden="false" customHeight="false" outlineLevel="0" collapsed="false">
      <c r="A300" s="2" t="s">
        <v>1339</v>
      </c>
      <c r="B300" s="2" t="s">
        <v>1340</v>
      </c>
      <c r="C300" s="2" t="s">
        <v>1277</v>
      </c>
      <c r="D300" s="2" t="s">
        <v>1206</v>
      </c>
      <c r="E300" s="2" t="s">
        <v>1304</v>
      </c>
      <c r="F300" s="2"/>
      <c r="G300" s="2" t="n">
        <v>2003</v>
      </c>
      <c r="H300" s="2"/>
      <c r="I300" s="2" t="n">
        <v>2003</v>
      </c>
      <c r="J300" s="2" t="s">
        <v>1341</v>
      </c>
      <c r="K300" s="2"/>
      <c r="L300" s="2" t="s">
        <v>70</v>
      </c>
      <c r="M300" s="2" t="s">
        <v>46</v>
      </c>
      <c r="N300" s="2" t="s">
        <v>47</v>
      </c>
      <c r="O300" s="2" t="s">
        <v>48</v>
      </c>
      <c r="P300" s="2" t="n">
        <v>1</v>
      </c>
      <c r="Q300" s="2" t="n">
        <v>0</v>
      </c>
      <c r="R300" s="2" t="s">
        <v>1342</v>
      </c>
      <c r="S300" s="2"/>
    </row>
    <row r="301" customFormat="false" ht="46.25" hidden="false" customHeight="false" outlineLevel="0" collapsed="false">
      <c r="A301" s="2" t="s">
        <v>1343</v>
      </c>
      <c r="B301" s="2" t="s">
        <v>1344</v>
      </c>
      <c r="C301" s="2" t="s">
        <v>1277</v>
      </c>
      <c r="D301" s="2" t="s">
        <v>1206</v>
      </c>
      <c r="E301" s="2" t="s">
        <v>1345</v>
      </c>
      <c r="F301" s="2" t="s">
        <v>239</v>
      </c>
      <c r="G301" s="2" t="n">
        <v>2006</v>
      </c>
      <c r="H301" s="2"/>
      <c r="I301" s="2" t="n">
        <v>2006</v>
      </c>
      <c r="J301" s="2" t="s">
        <v>1279</v>
      </c>
      <c r="K301" s="2"/>
      <c r="L301" s="2" t="s">
        <v>306</v>
      </c>
      <c r="M301" s="2" t="s">
        <v>46</v>
      </c>
      <c r="N301" s="2" t="s">
        <v>126</v>
      </c>
      <c r="O301" s="2" t="s">
        <v>1346</v>
      </c>
      <c r="P301" s="2" t="n">
        <v>13</v>
      </c>
      <c r="Q301" s="2" t="n">
        <v>0.1535</v>
      </c>
      <c r="R301" s="2" t="s">
        <v>1347</v>
      </c>
      <c r="S301" s="2"/>
    </row>
    <row r="302" customFormat="false" ht="15" hidden="false" customHeight="false" outlineLevel="0" collapsed="false">
      <c r="A302" s="2" t="s">
        <v>1348</v>
      </c>
      <c r="B302" s="2" t="s">
        <v>1349</v>
      </c>
      <c r="C302" s="2" t="s">
        <v>1212</v>
      </c>
      <c r="D302" s="2" t="s">
        <v>1206</v>
      </c>
      <c r="E302" s="2" t="s">
        <v>1350</v>
      </c>
      <c r="F302" s="2"/>
      <c r="G302" s="2" t="n">
        <v>2007</v>
      </c>
      <c r="H302" s="2"/>
      <c r="I302" s="2" t="n">
        <v>2007</v>
      </c>
      <c r="J302" s="2" t="s">
        <v>1212</v>
      </c>
      <c r="K302" s="2"/>
      <c r="L302" s="2" t="s">
        <v>70</v>
      </c>
      <c r="M302" s="2" t="s">
        <v>46</v>
      </c>
      <c r="N302" s="2" t="s">
        <v>47</v>
      </c>
      <c r="O302" s="2" t="s">
        <v>48</v>
      </c>
      <c r="P302" s="2" t="n">
        <v>1</v>
      </c>
      <c r="Q302" s="2" t="n">
        <v>0</v>
      </c>
      <c r="R302" s="2" t="s">
        <v>1351</v>
      </c>
      <c r="S302" s="2"/>
    </row>
    <row r="303" customFormat="false" ht="15" hidden="false" customHeight="false" outlineLevel="0" collapsed="false">
      <c r="A303" s="2" t="s">
        <v>1352</v>
      </c>
      <c r="B303" s="2" t="s">
        <v>1353</v>
      </c>
      <c r="C303" s="2" t="s">
        <v>1212</v>
      </c>
      <c r="D303" s="2" t="s">
        <v>1206</v>
      </c>
      <c r="E303" s="2" t="s">
        <v>792</v>
      </c>
      <c r="F303" s="2"/>
      <c r="G303" s="2" t="n">
        <v>2010</v>
      </c>
      <c r="H303" s="2"/>
      <c r="I303" s="2" t="n">
        <v>2010</v>
      </c>
      <c r="J303" s="2" t="s">
        <v>1212</v>
      </c>
      <c r="K303" s="2"/>
      <c r="L303" s="2" t="s">
        <v>1354</v>
      </c>
      <c r="M303" s="2" t="s">
        <v>46</v>
      </c>
      <c r="N303" s="2" t="s">
        <v>47</v>
      </c>
      <c r="O303" s="2" t="s">
        <v>48</v>
      </c>
      <c r="P303" s="2" t="n">
        <v>1</v>
      </c>
      <c r="Q303" s="2" t="n">
        <v>0</v>
      </c>
      <c r="R303" s="2" t="s">
        <v>1355</v>
      </c>
      <c r="S303" s="2"/>
    </row>
    <row r="304" customFormat="false" ht="46.25" hidden="false" customHeight="false" outlineLevel="0" collapsed="false">
      <c r="A304" s="2" t="s">
        <v>1356</v>
      </c>
      <c r="B304" s="2" t="s">
        <v>1357</v>
      </c>
      <c r="C304" s="2" t="s">
        <v>1277</v>
      </c>
      <c r="D304" s="2" t="s">
        <v>1206</v>
      </c>
      <c r="E304" s="2" t="s">
        <v>792</v>
      </c>
      <c r="F304" s="2"/>
      <c r="G304" s="2" t="n">
        <v>2010</v>
      </c>
      <c r="H304" s="2"/>
      <c r="I304" s="2" t="n">
        <v>2010</v>
      </c>
      <c r="J304" s="2" t="s">
        <v>1358</v>
      </c>
      <c r="K304" s="2"/>
      <c r="L304" s="2" t="s">
        <v>70</v>
      </c>
      <c r="M304" s="2" t="s">
        <v>46</v>
      </c>
      <c r="N304" s="2" t="s">
        <v>126</v>
      </c>
      <c r="O304" s="2" t="s">
        <v>1359</v>
      </c>
      <c r="P304" s="2" t="n">
        <v>5</v>
      </c>
      <c r="Q304" s="2" t="n">
        <v>0.0039</v>
      </c>
      <c r="R304" s="2" t="s">
        <v>1360</v>
      </c>
      <c r="S304" s="2"/>
    </row>
    <row r="305" customFormat="false" ht="35.05" hidden="false" customHeight="false" outlineLevel="0" collapsed="false">
      <c r="A305" s="2" t="s">
        <v>1361</v>
      </c>
      <c r="B305" s="2" t="s">
        <v>1362</v>
      </c>
      <c r="C305" s="2" t="s">
        <v>1212</v>
      </c>
      <c r="D305" s="2" t="s">
        <v>1206</v>
      </c>
      <c r="E305" s="2" t="s">
        <v>214</v>
      </c>
      <c r="F305" s="2"/>
      <c r="G305" s="2" t="n">
        <v>2012</v>
      </c>
      <c r="H305" s="2"/>
      <c r="I305" s="2" t="n">
        <v>2012</v>
      </c>
      <c r="J305" s="2" t="s">
        <v>1212</v>
      </c>
      <c r="K305" s="2"/>
      <c r="L305" s="2" t="s">
        <v>70</v>
      </c>
      <c r="M305" s="2" t="s">
        <v>46</v>
      </c>
      <c r="N305" s="2" t="s">
        <v>126</v>
      </c>
      <c r="O305" s="2" t="s">
        <v>936</v>
      </c>
      <c r="P305" s="2" t="n">
        <v>14</v>
      </c>
      <c r="Q305" s="2" t="n">
        <v>0.1097</v>
      </c>
      <c r="R305" s="2" t="s">
        <v>1363</v>
      </c>
      <c r="S305" s="2"/>
    </row>
    <row r="306" customFormat="false" ht="23.85" hidden="false" customHeight="false" outlineLevel="0" collapsed="false">
      <c r="A306" s="2" t="s">
        <v>1364</v>
      </c>
      <c r="B306" s="2" t="s">
        <v>1365</v>
      </c>
      <c r="C306" s="2" t="s">
        <v>1277</v>
      </c>
      <c r="D306" s="2" t="s">
        <v>1206</v>
      </c>
      <c r="E306" s="2" t="s">
        <v>1366</v>
      </c>
      <c r="F306" s="2" t="s">
        <v>239</v>
      </c>
      <c r="G306" s="2" t="n">
        <v>2014</v>
      </c>
      <c r="H306" s="2"/>
      <c r="I306" s="2" t="n">
        <v>2014</v>
      </c>
      <c r="J306" s="2" t="s">
        <v>1279</v>
      </c>
      <c r="K306" s="2"/>
      <c r="L306" s="2" t="s">
        <v>1367</v>
      </c>
      <c r="M306" s="2" t="s">
        <v>46</v>
      </c>
      <c r="N306" s="2" t="s">
        <v>47</v>
      </c>
      <c r="O306" s="2" t="s">
        <v>48</v>
      </c>
      <c r="P306" s="2" t="n">
        <v>11</v>
      </c>
      <c r="Q306" s="2" t="n">
        <v>0.0853</v>
      </c>
      <c r="R306" s="2" t="s">
        <v>1368</v>
      </c>
      <c r="S306" s="2"/>
    </row>
    <row r="307" customFormat="false" ht="35.05" hidden="false" customHeight="false" outlineLevel="0" collapsed="false">
      <c r="A307" s="2" t="s">
        <v>1369</v>
      </c>
      <c r="B307" s="2" t="s">
        <v>1370</v>
      </c>
      <c r="C307" s="2" t="s">
        <v>1277</v>
      </c>
      <c r="D307" s="2" t="s">
        <v>1206</v>
      </c>
      <c r="E307" s="2" t="s">
        <v>214</v>
      </c>
      <c r="F307" s="2"/>
      <c r="G307" s="2" t="n">
        <v>2019</v>
      </c>
      <c r="H307" s="2"/>
      <c r="I307" s="2" t="n">
        <v>2019</v>
      </c>
      <c r="J307" s="2" t="s">
        <v>1371</v>
      </c>
      <c r="K307" s="2"/>
      <c r="L307" s="2" t="s">
        <v>1372</v>
      </c>
      <c r="M307" s="2" t="s">
        <v>46</v>
      </c>
      <c r="N307" s="2" t="s">
        <v>47</v>
      </c>
      <c r="O307" s="2" t="s">
        <v>48</v>
      </c>
      <c r="P307" s="2" t="n">
        <v>3</v>
      </c>
      <c r="Q307" s="2" t="n">
        <v>0.0056</v>
      </c>
      <c r="R307" s="2" t="s">
        <v>1373</v>
      </c>
      <c r="S307" s="2"/>
    </row>
    <row r="308" customFormat="false" ht="23.85" hidden="false" customHeight="false" outlineLevel="0" collapsed="false">
      <c r="A308" s="2" t="s">
        <v>1374</v>
      </c>
      <c r="B308" s="2" t="s">
        <v>239</v>
      </c>
      <c r="C308" s="2" t="s">
        <v>1375</v>
      </c>
      <c r="D308" s="2" t="s">
        <v>24</v>
      </c>
      <c r="E308" s="2" t="s">
        <v>239</v>
      </c>
      <c r="F308" s="2" t="s">
        <v>239</v>
      </c>
      <c r="G308" s="2"/>
      <c r="H308" s="2"/>
      <c r="I308" s="2"/>
      <c r="J308" s="2"/>
      <c r="K308" s="2"/>
      <c r="L308" s="2"/>
      <c r="M308" s="2" t="s">
        <v>46</v>
      </c>
      <c r="N308" s="2"/>
      <c r="O308" s="2"/>
      <c r="P308" s="2" t="n">
        <v>0</v>
      </c>
      <c r="Q308" s="2"/>
      <c r="R308" s="2" t="s">
        <v>1376</v>
      </c>
      <c r="S308" s="2"/>
    </row>
    <row r="309" customFormat="false" ht="23.85" hidden="false" customHeight="false" outlineLevel="0" collapsed="false">
      <c r="A309" s="2" t="s">
        <v>1377</v>
      </c>
      <c r="B309" s="2" t="s">
        <v>756</v>
      </c>
      <c r="C309" s="2" t="s">
        <v>1375</v>
      </c>
      <c r="D309" s="2" t="s">
        <v>24</v>
      </c>
      <c r="E309" s="2" t="s">
        <v>756</v>
      </c>
      <c r="F309" s="2" t="s">
        <v>756</v>
      </c>
      <c r="G309" s="2"/>
      <c r="H309" s="2"/>
      <c r="I309" s="2"/>
      <c r="J309" s="2"/>
      <c r="K309" s="2"/>
      <c r="L309" s="2"/>
      <c r="M309" s="2" t="s">
        <v>46</v>
      </c>
      <c r="N309" s="2"/>
      <c r="O309" s="2"/>
      <c r="P309" s="2" t="n">
        <v>0</v>
      </c>
      <c r="Q309" s="2"/>
      <c r="R309" s="2" t="s">
        <v>1378</v>
      </c>
      <c r="S309" s="2"/>
    </row>
    <row r="310" customFormat="false" ht="23.85" hidden="false" customHeight="false" outlineLevel="0" collapsed="false">
      <c r="A310" s="2" t="s">
        <v>1379</v>
      </c>
      <c r="B310" s="2" t="s">
        <v>572</v>
      </c>
      <c r="C310" s="2" t="s">
        <v>1375</v>
      </c>
      <c r="D310" s="2" t="s">
        <v>24</v>
      </c>
      <c r="E310" s="2" t="s">
        <v>572</v>
      </c>
      <c r="F310" s="2" t="s">
        <v>572</v>
      </c>
      <c r="G310" s="2"/>
      <c r="H310" s="2"/>
      <c r="I310" s="2"/>
      <c r="J310" s="2"/>
      <c r="K310" s="2"/>
      <c r="L310" s="2"/>
      <c r="M310" s="2" t="s">
        <v>46</v>
      </c>
      <c r="N310" s="2"/>
      <c r="O310" s="2"/>
      <c r="P310" s="2" t="n">
        <v>0</v>
      </c>
      <c r="Q310" s="2"/>
      <c r="R310" s="2" t="s">
        <v>1380</v>
      </c>
      <c r="S310" s="2"/>
    </row>
    <row r="311" customFormat="false" ht="35.05" hidden="false" customHeight="false" outlineLevel="0" collapsed="false">
      <c r="A311" s="2" t="s">
        <v>1381</v>
      </c>
      <c r="B311" s="2" t="s">
        <v>233</v>
      </c>
      <c r="C311" s="2" t="s">
        <v>1375</v>
      </c>
      <c r="D311" s="2" t="s">
        <v>24</v>
      </c>
      <c r="E311" s="2" t="s">
        <v>233</v>
      </c>
      <c r="F311" s="2" t="s">
        <v>233</v>
      </c>
      <c r="G311" s="2"/>
      <c r="H311" s="2"/>
      <c r="I311" s="2"/>
      <c r="J311" s="2"/>
      <c r="K311" s="2"/>
      <c r="L311" s="2"/>
      <c r="M311" s="2" t="s">
        <v>46</v>
      </c>
      <c r="N311" s="2"/>
      <c r="O311" s="2"/>
      <c r="P311" s="2" t="n">
        <v>0</v>
      </c>
      <c r="Q311" s="2"/>
      <c r="R311" s="2" t="s">
        <v>1382</v>
      </c>
      <c r="S311" s="2"/>
    </row>
    <row r="312" customFormat="false" ht="23.85" hidden="false" customHeight="false" outlineLevel="0" collapsed="false">
      <c r="A312" s="2" t="s">
        <v>1383</v>
      </c>
      <c r="B312" s="2" t="s">
        <v>406</v>
      </c>
      <c r="C312" s="2" t="s">
        <v>1375</v>
      </c>
      <c r="D312" s="2" t="s">
        <v>24</v>
      </c>
      <c r="E312" s="2" t="s">
        <v>406</v>
      </c>
      <c r="F312" s="2" t="s">
        <v>406</v>
      </c>
      <c r="G312" s="2"/>
      <c r="H312" s="2"/>
      <c r="I312" s="2"/>
      <c r="J312" s="2"/>
      <c r="K312" s="2"/>
      <c r="L312" s="2"/>
      <c r="M312" s="2" t="s">
        <v>46</v>
      </c>
      <c r="N312" s="2"/>
      <c r="O312" s="2"/>
      <c r="P312" s="2" t="n">
        <v>0</v>
      </c>
      <c r="Q312" s="2"/>
      <c r="R312" s="2" t="s">
        <v>1384</v>
      </c>
      <c r="S312" s="2"/>
    </row>
    <row r="313" customFormat="false" ht="15" hidden="false" customHeight="false" outlineLevel="0" collapsed="false">
      <c r="A313" s="2" t="s">
        <v>1385</v>
      </c>
      <c r="B313" s="2" t="s">
        <v>112</v>
      </c>
      <c r="C313" s="2" t="s">
        <v>1375</v>
      </c>
      <c r="D313" s="2" t="s">
        <v>24</v>
      </c>
      <c r="E313" s="2" t="s">
        <v>112</v>
      </c>
      <c r="F313" s="2" t="s">
        <v>112</v>
      </c>
      <c r="G313" s="2"/>
      <c r="H313" s="2"/>
      <c r="I313" s="2"/>
      <c r="J313" s="2"/>
      <c r="K313" s="2"/>
      <c r="L313" s="2"/>
      <c r="M313" s="2" t="s">
        <v>46</v>
      </c>
      <c r="N313" s="2"/>
      <c r="O313" s="2"/>
      <c r="P313" s="2" t="n">
        <v>0</v>
      </c>
      <c r="Q313" s="2"/>
      <c r="R313" s="2" t="s">
        <v>1386</v>
      </c>
      <c r="S313" s="2"/>
    </row>
    <row r="314" customFormat="false" ht="23.85" hidden="false" customHeight="false" outlineLevel="0" collapsed="false">
      <c r="A314" s="2" t="s">
        <v>1387</v>
      </c>
      <c r="B314" s="2" t="s">
        <v>144</v>
      </c>
      <c r="C314" s="2" t="s">
        <v>1375</v>
      </c>
      <c r="D314" s="2" t="s">
        <v>24</v>
      </c>
      <c r="E314" s="2" t="s">
        <v>144</v>
      </c>
      <c r="F314" s="2" t="s">
        <v>144</v>
      </c>
      <c r="G314" s="2"/>
      <c r="H314" s="2"/>
      <c r="I314" s="2"/>
      <c r="J314" s="2"/>
      <c r="K314" s="2"/>
      <c r="L314" s="2"/>
      <c r="M314" s="2" t="s">
        <v>46</v>
      </c>
      <c r="N314" s="2"/>
      <c r="O314" s="2"/>
      <c r="P314" s="2" t="n">
        <v>0</v>
      </c>
      <c r="Q314" s="2"/>
      <c r="R314" s="2" t="s">
        <v>1388</v>
      </c>
      <c r="S314" s="2"/>
    </row>
    <row r="315" customFormat="false" ht="35.05" hidden="false" customHeight="false" outlineLevel="0" collapsed="false">
      <c r="A315" s="2" t="s">
        <v>1389</v>
      </c>
      <c r="B315" s="2" t="s">
        <v>68</v>
      </c>
      <c r="C315" s="2" t="s">
        <v>1375</v>
      </c>
      <c r="D315" s="2" t="s">
        <v>24</v>
      </c>
      <c r="E315" s="2" t="s">
        <v>68</v>
      </c>
      <c r="F315" s="2" t="s">
        <v>68</v>
      </c>
      <c r="G315" s="2"/>
      <c r="H315" s="2"/>
      <c r="I315" s="2"/>
      <c r="J315" s="2"/>
      <c r="K315" s="2"/>
      <c r="L315" s="2"/>
      <c r="M315" s="2" t="s">
        <v>46</v>
      </c>
      <c r="N315" s="2"/>
      <c r="O315" s="2"/>
      <c r="P315" s="2" t="n">
        <v>0</v>
      </c>
      <c r="Q315" s="2"/>
      <c r="R315" s="2" t="s">
        <v>1390</v>
      </c>
      <c r="S315" s="2"/>
    </row>
    <row r="316" customFormat="false" ht="35.05" hidden="false" customHeight="false" outlineLevel="0" collapsed="false">
      <c r="A316" s="2" t="s">
        <v>1391</v>
      </c>
      <c r="B316" s="2" t="s">
        <v>1392</v>
      </c>
      <c r="C316" s="2" t="s">
        <v>1375</v>
      </c>
      <c r="D316" s="2" t="s">
        <v>24</v>
      </c>
      <c r="E316" s="2" t="s">
        <v>1392</v>
      </c>
      <c r="F316" s="2"/>
      <c r="G316" s="2"/>
      <c r="H316" s="2"/>
      <c r="I316" s="2"/>
      <c r="J316" s="2"/>
      <c r="K316" s="2"/>
      <c r="L316" s="2"/>
      <c r="M316" s="2" t="s">
        <v>46</v>
      </c>
      <c r="N316" s="2"/>
      <c r="O316" s="2"/>
      <c r="P316" s="2" t="n">
        <v>0</v>
      </c>
      <c r="Q316" s="2"/>
      <c r="R316" s="2" t="s">
        <v>1393</v>
      </c>
      <c r="S316" s="2"/>
    </row>
    <row r="317" customFormat="false" ht="23.85" hidden="false" customHeight="false" outlineLevel="0" collapsed="false">
      <c r="A317" s="2" t="s">
        <v>1394</v>
      </c>
      <c r="B317" s="2" t="s">
        <v>139</v>
      </c>
      <c r="C317" s="2" t="s">
        <v>1375</v>
      </c>
      <c r="D317" s="2" t="s">
        <v>24</v>
      </c>
      <c r="E317" s="2" t="s">
        <v>139</v>
      </c>
      <c r="F317" s="2" t="s">
        <v>139</v>
      </c>
      <c r="G317" s="2"/>
      <c r="H317" s="2"/>
      <c r="I317" s="2"/>
      <c r="J317" s="2"/>
      <c r="K317" s="2"/>
      <c r="L317" s="2"/>
      <c r="M317" s="2" t="s">
        <v>46</v>
      </c>
      <c r="N317" s="2"/>
      <c r="O317" s="2"/>
      <c r="P317" s="2" t="n">
        <v>0</v>
      </c>
      <c r="Q317" s="2"/>
      <c r="R317" s="2" t="s">
        <v>1395</v>
      </c>
      <c r="S317" s="2"/>
    </row>
    <row r="318" customFormat="false" ht="35.05" hidden="false" customHeight="false" outlineLevel="0" collapsed="false">
      <c r="A318" s="2" t="s">
        <v>1396</v>
      </c>
      <c r="B318" s="2" t="s">
        <v>43</v>
      </c>
      <c r="C318" s="2" t="s">
        <v>1375</v>
      </c>
      <c r="D318" s="2" t="s">
        <v>24</v>
      </c>
      <c r="E318" s="2" t="s">
        <v>43</v>
      </c>
      <c r="F318" s="2" t="s">
        <v>43</v>
      </c>
      <c r="G318" s="2"/>
      <c r="H318" s="2"/>
      <c r="I318" s="2"/>
      <c r="J318" s="2"/>
      <c r="K318" s="2"/>
      <c r="L318" s="2"/>
      <c r="M318" s="2" t="s">
        <v>46</v>
      </c>
      <c r="N318" s="2"/>
      <c r="O318" s="2"/>
      <c r="P318" s="2" t="n">
        <v>0</v>
      </c>
      <c r="Q318" s="2"/>
      <c r="R318" s="2" t="s">
        <v>1397</v>
      </c>
      <c r="S318" s="2"/>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6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14"/>
    <col collapsed="false" customWidth="true" hidden="false" outlineLevel="0" max="3" min="3" style="0" width="16"/>
    <col collapsed="false" customWidth="true" hidden="false" outlineLevel="0" max="4" min="4" style="0" width="28"/>
    <col collapsed="false" customWidth="true" hidden="false" outlineLevel="0" max="5" min="5" style="0" width="14"/>
    <col collapsed="false" customWidth="true" hidden="false" outlineLevel="0" max="6" min="6" style="0" width="22"/>
    <col collapsed="false" customWidth="true" hidden="false" outlineLevel="0" max="7" min="7" style="0" width="70"/>
    <col collapsed="false" customWidth="true" hidden="false" outlineLevel="0" max="8" min="8" style="0" width="14"/>
  </cols>
  <sheetData>
    <row r="1" customFormat="false" ht="15" hidden="false" customHeight="false" outlineLevel="0" collapsed="false">
      <c r="A1" s="3" t="s">
        <v>1398</v>
      </c>
      <c r="B1" s="3" t="s">
        <v>1399</v>
      </c>
      <c r="C1" s="3" t="s">
        <v>1400</v>
      </c>
      <c r="D1" s="3" t="s">
        <v>1401</v>
      </c>
      <c r="E1" s="3" t="s">
        <v>1402</v>
      </c>
      <c r="F1" s="3" t="s">
        <v>1403</v>
      </c>
      <c r="G1" s="3" t="s">
        <v>37</v>
      </c>
      <c r="H1" s="3" t="s">
        <v>1404</v>
      </c>
    </row>
    <row r="2" customFormat="false" ht="15" hidden="false" customHeight="false" outlineLevel="0" collapsed="false">
      <c r="A2" s="2" t="s">
        <v>51</v>
      </c>
      <c r="B2" s="2" t="s">
        <v>50</v>
      </c>
      <c r="C2" s="2" t="s">
        <v>1405</v>
      </c>
      <c r="D2" s="2" t="s">
        <v>40</v>
      </c>
      <c r="E2" s="2" t="s">
        <v>39</v>
      </c>
      <c r="F2" s="2" t="s">
        <v>1406</v>
      </c>
      <c r="G2" s="2" t="s">
        <v>1407</v>
      </c>
      <c r="H2" s="2" t="s">
        <v>1408</v>
      </c>
    </row>
    <row r="3" customFormat="false" ht="15" hidden="false" customHeight="false" outlineLevel="0" collapsed="false">
      <c r="A3" s="2" t="s">
        <v>57</v>
      </c>
      <c r="B3" s="2" t="s">
        <v>56</v>
      </c>
      <c r="C3" s="2" t="s">
        <v>1409</v>
      </c>
      <c r="D3" s="2" t="s">
        <v>810</v>
      </c>
      <c r="E3" s="2" t="s">
        <v>809</v>
      </c>
      <c r="F3" s="2" t="s">
        <v>1410</v>
      </c>
      <c r="G3" s="2" t="s">
        <v>1411</v>
      </c>
      <c r="H3" s="2" t="s">
        <v>1412</v>
      </c>
    </row>
    <row r="4" customFormat="false" ht="15" hidden="false" customHeight="false" outlineLevel="0" collapsed="false">
      <c r="A4" s="2" t="s">
        <v>810</v>
      </c>
      <c r="B4" s="2" t="s">
        <v>809</v>
      </c>
      <c r="C4" s="2" t="s">
        <v>1405</v>
      </c>
      <c r="D4" s="2" t="s">
        <v>813</v>
      </c>
      <c r="E4" s="2" t="s">
        <v>812</v>
      </c>
      <c r="F4" s="2" t="s">
        <v>1413</v>
      </c>
      <c r="G4" s="2" t="s">
        <v>1414</v>
      </c>
      <c r="H4" s="2" t="s">
        <v>1408</v>
      </c>
    </row>
    <row r="5" customFormat="false" ht="15" hidden="false" customHeight="false" outlineLevel="0" collapsed="false">
      <c r="A5" s="2" t="s">
        <v>40</v>
      </c>
      <c r="B5" s="2" t="s">
        <v>39</v>
      </c>
      <c r="C5" s="2" t="s">
        <v>1415</v>
      </c>
      <c r="D5" s="2" t="s">
        <v>125</v>
      </c>
      <c r="E5" s="2" t="s">
        <v>124</v>
      </c>
      <c r="F5" s="2" t="s">
        <v>1410</v>
      </c>
      <c r="G5" s="2" t="s">
        <v>1416</v>
      </c>
      <c r="H5" s="2" t="s">
        <v>1417</v>
      </c>
    </row>
    <row r="6" customFormat="false" ht="15" hidden="false" customHeight="false" outlineLevel="0" collapsed="false">
      <c r="A6" s="2" t="s">
        <v>57</v>
      </c>
      <c r="B6" s="2" t="s">
        <v>56</v>
      </c>
      <c r="C6" s="2" t="s">
        <v>1415</v>
      </c>
      <c r="D6" s="2" t="s">
        <v>125</v>
      </c>
      <c r="E6" s="2" t="s">
        <v>124</v>
      </c>
      <c r="F6" s="2" t="s">
        <v>1410</v>
      </c>
      <c r="G6" s="2" t="s">
        <v>1418</v>
      </c>
      <c r="H6" s="2" t="s">
        <v>1417</v>
      </c>
    </row>
    <row r="7" customFormat="false" ht="15" hidden="false" customHeight="false" outlineLevel="0" collapsed="false">
      <c r="A7" s="2" t="s">
        <v>40</v>
      </c>
      <c r="B7" s="2" t="s">
        <v>39</v>
      </c>
      <c r="C7" s="2" t="s">
        <v>1415</v>
      </c>
      <c r="D7" s="2" t="s">
        <v>88</v>
      </c>
      <c r="E7" s="2" t="s">
        <v>87</v>
      </c>
      <c r="F7" s="2" t="s">
        <v>1410</v>
      </c>
      <c r="G7" s="2"/>
      <c r="H7" s="2" t="s">
        <v>1417</v>
      </c>
    </row>
    <row r="8" customFormat="false" ht="15" hidden="false" customHeight="false" outlineLevel="0" collapsed="false">
      <c r="A8" s="2" t="s">
        <v>73</v>
      </c>
      <c r="B8" s="2" t="s">
        <v>72</v>
      </c>
      <c r="C8" s="2" t="s">
        <v>1419</v>
      </c>
      <c r="D8" s="2" t="s">
        <v>125</v>
      </c>
      <c r="E8" s="2" t="s">
        <v>124</v>
      </c>
      <c r="F8" s="2" t="s">
        <v>1420</v>
      </c>
      <c r="G8" s="2" t="s">
        <v>1421</v>
      </c>
      <c r="H8" s="2" t="s">
        <v>1408</v>
      </c>
    </row>
    <row r="9" customFormat="false" ht="15" hidden="false" customHeight="false" outlineLevel="0" collapsed="false">
      <c r="A9" s="2" t="s">
        <v>78</v>
      </c>
      <c r="B9" s="2" t="s">
        <v>77</v>
      </c>
      <c r="C9" s="2" t="s">
        <v>1405</v>
      </c>
      <c r="D9" s="2" t="s">
        <v>73</v>
      </c>
      <c r="E9" s="2" t="s">
        <v>72</v>
      </c>
      <c r="F9" s="2" t="s">
        <v>1422</v>
      </c>
      <c r="G9" s="2" t="s">
        <v>1423</v>
      </c>
      <c r="H9" s="2" t="s">
        <v>1408</v>
      </c>
    </row>
    <row r="10" customFormat="false" ht="15" hidden="false" customHeight="false" outlineLevel="0" collapsed="false">
      <c r="A10" s="2" t="s">
        <v>83</v>
      </c>
      <c r="B10" s="2" t="s">
        <v>82</v>
      </c>
      <c r="C10" s="2" t="s">
        <v>1424</v>
      </c>
      <c r="D10" s="2" t="s">
        <v>73</v>
      </c>
      <c r="E10" s="2" t="s">
        <v>72</v>
      </c>
      <c r="F10" s="2" t="s">
        <v>1425</v>
      </c>
      <c r="G10" s="2" t="s">
        <v>1426</v>
      </c>
      <c r="H10" s="2" t="s">
        <v>1408</v>
      </c>
    </row>
    <row r="11" customFormat="false" ht="15" hidden="false" customHeight="false" outlineLevel="0" collapsed="false">
      <c r="A11" s="2" t="s">
        <v>67</v>
      </c>
      <c r="B11" s="2" t="s">
        <v>66</v>
      </c>
      <c r="C11" s="2" t="s">
        <v>1405</v>
      </c>
      <c r="D11" s="2" t="s">
        <v>73</v>
      </c>
      <c r="E11" s="2" t="s">
        <v>72</v>
      </c>
      <c r="F11" s="2" t="s">
        <v>1422</v>
      </c>
      <c r="G11" s="2" t="s">
        <v>1427</v>
      </c>
      <c r="H11" s="2" t="s">
        <v>1408</v>
      </c>
    </row>
    <row r="12" customFormat="false" ht="15" hidden="false" customHeight="false" outlineLevel="0" collapsed="false">
      <c r="A12" s="2" t="s">
        <v>93</v>
      </c>
      <c r="B12" s="2" t="s">
        <v>92</v>
      </c>
      <c r="C12" s="2" t="s">
        <v>1405</v>
      </c>
      <c r="D12" s="2" t="s">
        <v>88</v>
      </c>
      <c r="E12" s="2" t="s">
        <v>87</v>
      </c>
      <c r="F12" s="2" t="s">
        <v>1428</v>
      </c>
      <c r="G12" s="2"/>
      <c r="H12" s="2" t="s">
        <v>1408</v>
      </c>
    </row>
    <row r="13" customFormat="false" ht="15" hidden="false" customHeight="false" outlineLevel="0" collapsed="false">
      <c r="A13" s="2" t="s">
        <v>88</v>
      </c>
      <c r="B13" s="2" t="s">
        <v>87</v>
      </c>
      <c r="C13" s="2" t="s">
        <v>1419</v>
      </c>
      <c r="D13" s="2" t="s">
        <v>203</v>
      </c>
      <c r="E13" s="2" t="s">
        <v>202</v>
      </c>
      <c r="F13" s="2" t="s">
        <v>1429</v>
      </c>
      <c r="G13" s="2" t="s">
        <v>1430</v>
      </c>
      <c r="H13" s="2" t="s">
        <v>1408</v>
      </c>
    </row>
    <row r="14" customFormat="false" ht="15" hidden="false" customHeight="false" outlineLevel="0" collapsed="false">
      <c r="A14" s="2" t="s">
        <v>213</v>
      </c>
      <c r="B14" s="2" t="s">
        <v>212</v>
      </c>
      <c r="C14" s="2" t="s">
        <v>1424</v>
      </c>
      <c r="D14" s="2" t="s">
        <v>203</v>
      </c>
      <c r="E14" s="2" t="s">
        <v>202</v>
      </c>
      <c r="F14" s="2" t="s">
        <v>1431</v>
      </c>
      <c r="G14" s="2" t="s">
        <v>1432</v>
      </c>
      <c r="H14" s="2" t="s">
        <v>1408</v>
      </c>
    </row>
    <row r="15" customFormat="false" ht="15" hidden="false" customHeight="false" outlineLevel="0" collapsed="false">
      <c r="A15" s="2" t="s">
        <v>203</v>
      </c>
      <c r="B15" s="2" t="s">
        <v>202</v>
      </c>
      <c r="C15" s="2" t="s">
        <v>1433</v>
      </c>
      <c r="D15" s="2" t="s">
        <v>88</v>
      </c>
      <c r="E15" s="2" t="s">
        <v>87</v>
      </c>
      <c r="F15" s="2" t="s">
        <v>1434</v>
      </c>
      <c r="G15" s="2" t="s">
        <v>1435</v>
      </c>
      <c r="H15" s="2" t="s">
        <v>1408</v>
      </c>
    </row>
    <row r="16" customFormat="false" ht="15" hidden="false" customHeight="false" outlineLevel="0" collapsed="false">
      <c r="A16" s="2" t="s">
        <v>88</v>
      </c>
      <c r="B16" s="2" t="s">
        <v>87</v>
      </c>
      <c r="C16" s="2" t="s">
        <v>1415</v>
      </c>
      <c r="D16" s="2" t="s">
        <v>125</v>
      </c>
      <c r="E16" s="2" t="s">
        <v>124</v>
      </c>
      <c r="F16" s="2" t="s">
        <v>1436</v>
      </c>
      <c r="G16" s="2" t="s">
        <v>1437</v>
      </c>
      <c r="H16" s="2" t="s">
        <v>1417</v>
      </c>
    </row>
    <row r="17" customFormat="false" ht="15" hidden="false" customHeight="false" outlineLevel="0" collapsed="false">
      <c r="A17" s="2" t="s">
        <v>93</v>
      </c>
      <c r="B17" s="2" t="s">
        <v>92</v>
      </c>
      <c r="C17" s="2" t="s">
        <v>1415</v>
      </c>
      <c r="D17" s="2" t="s">
        <v>78</v>
      </c>
      <c r="E17" s="2" t="s">
        <v>77</v>
      </c>
      <c r="F17" s="2" t="s">
        <v>1438</v>
      </c>
      <c r="G17" s="2" t="s">
        <v>1439</v>
      </c>
      <c r="H17" s="2" t="s">
        <v>1417</v>
      </c>
    </row>
    <row r="18" customFormat="false" ht="15" hidden="false" customHeight="false" outlineLevel="0" collapsed="false">
      <c r="A18" s="2" t="s">
        <v>88</v>
      </c>
      <c r="B18" s="2" t="s">
        <v>87</v>
      </c>
      <c r="C18" s="2" t="s">
        <v>1409</v>
      </c>
      <c r="D18" s="2" t="s">
        <v>1052</v>
      </c>
      <c r="E18" s="2" t="s">
        <v>1051</v>
      </c>
      <c r="F18" s="2" t="s">
        <v>1440</v>
      </c>
      <c r="G18" s="2" t="s">
        <v>1441</v>
      </c>
      <c r="H18" s="2" t="s">
        <v>1412</v>
      </c>
    </row>
    <row r="19" customFormat="false" ht="15" hidden="false" customHeight="false" outlineLevel="0" collapsed="false">
      <c r="A19" s="2" t="s">
        <v>78</v>
      </c>
      <c r="B19" s="2" t="s">
        <v>77</v>
      </c>
      <c r="C19" s="2" t="s">
        <v>1405</v>
      </c>
      <c r="D19" s="2" t="s">
        <v>125</v>
      </c>
      <c r="E19" s="2" t="s">
        <v>124</v>
      </c>
      <c r="F19" s="2" t="s">
        <v>1420</v>
      </c>
      <c r="G19" s="2"/>
      <c r="H19" s="2" t="s">
        <v>1408</v>
      </c>
    </row>
    <row r="20" customFormat="false" ht="23.85" hidden="false" customHeight="false" outlineLevel="0" collapsed="false">
      <c r="A20" s="2" t="s">
        <v>83</v>
      </c>
      <c r="B20" s="2" t="s">
        <v>82</v>
      </c>
      <c r="C20" s="2" t="s">
        <v>1405</v>
      </c>
      <c r="D20" s="2" t="s">
        <v>125</v>
      </c>
      <c r="E20" s="2" t="s">
        <v>124</v>
      </c>
      <c r="F20" s="2" t="s">
        <v>1442</v>
      </c>
      <c r="G20" s="2"/>
      <c r="H20" s="2" t="s">
        <v>1408</v>
      </c>
    </row>
    <row r="21" customFormat="false" ht="15" hidden="false" customHeight="false" outlineLevel="0" collapsed="false">
      <c r="A21" s="2" t="s">
        <v>131</v>
      </c>
      <c r="B21" s="2" t="s">
        <v>130</v>
      </c>
      <c r="C21" s="2" t="s">
        <v>1424</v>
      </c>
      <c r="D21" s="2" t="s">
        <v>101</v>
      </c>
      <c r="E21" s="2" t="s">
        <v>100</v>
      </c>
      <c r="F21" s="2" t="s">
        <v>1443</v>
      </c>
      <c r="G21" s="2" t="s">
        <v>1444</v>
      </c>
      <c r="H21" s="2" t="s">
        <v>1408</v>
      </c>
    </row>
    <row r="22" customFormat="false" ht="23.85" hidden="false" customHeight="false" outlineLevel="0" collapsed="false">
      <c r="A22" s="2" t="s">
        <v>131</v>
      </c>
      <c r="B22" s="2" t="s">
        <v>130</v>
      </c>
      <c r="C22" s="2" t="s">
        <v>1424</v>
      </c>
      <c r="D22" s="2" t="s">
        <v>125</v>
      </c>
      <c r="E22" s="2" t="s">
        <v>124</v>
      </c>
      <c r="F22" s="2" t="s">
        <v>1445</v>
      </c>
      <c r="G22" s="2"/>
      <c r="H22" s="2" t="s">
        <v>1408</v>
      </c>
    </row>
    <row r="23" customFormat="false" ht="15" hidden="false" customHeight="false" outlineLevel="0" collapsed="false">
      <c r="A23" s="2" t="s">
        <v>217</v>
      </c>
      <c r="B23" s="2" t="s">
        <v>216</v>
      </c>
      <c r="C23" s="2" t="s">
        <v>1424</v>
      </c>
      <c r="D23" s="2" t="s">
        <v>125</v>
      </c>
      <c r="E23" s="2" t="s">
        <v>124</v>
      </c>
      <c r="F23" s="2" t="s">
        <v>1446</v>
      </c>
      <c r="G23" s="2"/>
      <c r="H23" s="2" t="s">
        <v>1408</v>
      </c>
    </row>
    <row r="24" customFormat="false" ht="15" hidden="false" customHeight="false" outlineLevel="0" collapsed="false">
      <c r="A24" s="2" t="s">
        <v>168</v>
      </c>
      <c r="B24" s="2" t="s">
        <v>167</v>
      </c>
      <c r="C24" s="2" t="s">
        <v>1424</v>
      </c>
      <c r="D24" s="2" t="s">
        <v>155</v>
      </c>
      <c r="E24" s="2" t="s">
        <v>154</v>
      </c>
      <c r="F24" s="2" t="s">
        <v>1447</v>
      </c>
      <c r="G24" s="2"/>
      <c r="H24" s="2" t="s">
        <v>1408</v>
      </c>
    </row>
    <row r="25" customFormat="false" ht="15" hidden="false" customHeight="false" outlineLevel="0" collapsed="false">
      <c r="A25" s="2" t="s">
        <v>168</v>
      </c>
      <c r="B25" s="2" t="s">
        <v>167</v>
      </c>
      <c r="C25" s="2" t="s">
        <v>1424</v>
      </c>
      <c r="D25" s="2" t="s">
        <v>208</v>
      </c>
      <c r="E25" s="2" t="s">
        <v>207</v>
      </c>
      <c r="F25" s="2" t="s">
        <v>1431</v>
      </c>
      <c r="G25" s="2"/>
      <c r="H25" s="2" t="s">
        <v>1408</v>
      </c>
    </row>
    <row r="26" customFormat="false" ht="15" hidden="false" customHeight="false" outlineLevel="0" collapsed="false">
      <c r="A26" s="2" t="s">
        <v>168</v>
      </c>
      <c r="B26" s="2" t="s">
        <v>167</v>
      </c>
      <c r="C26" s="2" t="s">
        <v>1448</v>
      </c>
      <c r="D26" s="2" t="s">
        <v>125</v>
      </c>
      <c r="E26" s="2" t="s">
        <v>124</v>
      </c>
      <c r="F26" s="2" t="s">
        <v>1449</v>
      </c>
      <c r="G26" s="2" t="s">
        <v>1450</v>
      </c>
      <c r="H26" s="2" t="s">
        <v>1408</v>
      </c>
    </row>
    <row r="27" customFormat="false" ht="15" hidden="false" customHeight="false" outlineLevel="0" collapsed="false">
      <c r="A27" s="2" t="s">
        <v>160</v>
      </c>
      <c r="B27" s="2" t="s">
        <v>159</v>
      </c>
      <c r="C27" s="2" t="s">
        <v>1424</v>
      </c>
      <c r="D27" s="2" t="s">
        <v>208</v>
      </c>
      <c r="E27" s="2" t="s">
        <v>207</v>
      </c>
      <c r="F27" s="2" t="s">
        <v>1451</v>
      </c>
      <c r="G27" s="2"/>
      <c r="H27" s="2" t="s">
        <v>1408</v>
      </c>
    </row>
    <row r="28" customFormat="false" ht="15" hidden="false" customHeight="false" outlineLevel="0" collapsed="false">
      <c r="A28" s="2" t="s">
        <v>160</v>
      </c>
      <c r="B28" s="2" t="s">
        <v>159</v>
      </c>
      <c r="C28" s="2" t="s">
        <v>1424</v>
      </c>
      <c r="D28" s="2" t="s">
        <v>125</v>
      </c>
      <c r="E28" s="2" t="s">
        <v>124</v>
      </c>
      <c r="F28" s="2" t="s">
        <v>1452</v>
      </c>
      <c r="G28" s="2" t="s">
        <v>1453</v>
      </c>
      <c r="H28" s="2" t="s">
        <v>1408</v>
      </c>
    </row>
    <row r="29" customFormat="false" ht="15" hidden="false" customHeight="false" outlineLevel="0" collapsed="false">
      <c r="A29" s="2" t="s">
        <v>160</v>
      </c>
      <c r="B29" s="2" t="s">
        <v>159</v>
      </c>
      <c r="C29" s="2" t="s">
        <v>1424</v>
      </c>
      <c r="D29" s="2" t="s">
        <v>807</v>
      </c>
      <c r="E29" s="2" t="s">
        <v>806</v>
      </c>
      <c r="F29" s="2" t="s">
        <v>1454</v>
      </c>
      <c r="G29" s="2" t="s">
        <v>1455</v>
      </c>
      <c r="H29" s="2" t="s">
        <v>1408</v>
      </c>
    </row>
    <row r="30" customFormat="false" ht="15" hidden="false" customHeight="false" outlineLevel="0" collapsed="false">
      <c r="A30" s="2" t="s">
        <v>160</v>
      </c>
      <c r="B30" s="2" t="s">
        <v>159</v>
      </c>
      <c r="C30" s="2" t="s">
        <v>1424</v>
      </c>
      <c r="D30" s="2" t="s">
        <v>117</v>
      </c>
      <c r="E30" s="2" t="s">
        <v>116</v>
      </c>
      <c r="F30" s="2" t="s">
        <v>1456</v>
      </c>
      <c r="G30" s="2"/>
      <c r="H30" s="2" t="s">
        <v>1408</v>
      </c>
    </row>
    <row r="31" customFormat="false" ht="15" hidden="false" customHeight="false" outlineLevel="0" collapsed="false">
      <c r="A31" s="2" t="s">
        <v>276</v>
      </c>
      <c r="B31" s="2" t="s">
        <v>275</v>
      </c>
      <c r="C31" s="2" t="s">
        <v>1424</v>
      </c>
      <c r="D31" s="2" t="s">
        <v>237</v>
      </c>
      <c r="E31" s="2" t="s">
        <v>236</v>
      </c>
      <c r="F31" s="2" t="s">
        <v>1457</v>
      </c>
      <c r="G31" s="2"/>
      <c r="H31" s="2" t="s">
        <v>1408</v>
      </c>
    </row>
    <row r="32" customFormat="false" ht="15" hidden="false" customHeight="false" outlineLevel="0" collapsed="false">
      <c r="A32" s="2" t="s">
        <v>276</v>
      </c>
      <c r="B32" s="2" t="s">
        <v>275</v>
      </c>
      <c r="C32" s="2" t="s">
        <v>1448</v>
      </c>
      <c r="D32" s="2" t="s">
        <v>125</v>
      </c>
      <c r="E32" s="2" t="s">
        <v>124</v>
      </c>
      <c r="F32" s="2" t="s">
        <v>1458</v>
      </c>
      <c r="G32" s="2" t="s">
        <v>1459</v>
      </c>
      <c r="H32" s="2" t="s">
        <v>1408</v>
      </c>
    </row>
    <row r="33" customFormat="false" ht="15" hidden="false" customHeight="false" outlineLevel="0" collapsed="false">
      <c r="A33" s="2" t="s">
        <v>155</v>
      </c>
      <c r="B33" s="2" t="s">
        <v>154</v>
      </c>
      <c r="C33" s="2" t="s">
        <v>1419</v>
      </c>
      <c r="D33" s="2" t="s">
        <v>208</v>
      </c>
      <c r="E33" s="2" t="s">
        <v>207</v>
      </c>
      <c r="F33" s="2" t="s">
        <v>1460</v>
      </c>
      <c r="G33" s="2" t="s">
        <v>1461</v>
      </c>
      <c r="H33" s="2" t="s">
        <v>1408</v>
      </c>
    </row>
    <row r="34" customFormat="false" ht="15" hidden="false" customHeight="false" outlineLevel="0" collapsed="false">
      <c r="A34" s="2" t="s">
        <v>208</v>
      </c>
      <c r="B34" s="2" t="s">
        <v>207</v>
      </c>
      <c r="C34" s="2" t="s">
        <v>1433</v>
      </c>
      <c r="D34" s="2" t="s">
        <v>125</v>
      </c>
      <c r="E34" s="2" t="s">
        <v>124</v>
      </c>
      <c r="F34" s="2" t="s">
        <v>1462</v>
      </c>
      <c r="G34" s="2" t="s">
        <v>1463</v>
      </c>
      <c r="H34" s="2" t="s">
        <v>1408</v>
      </c>
    </row>
    <row r="35" customFormat="false" ht="15" hidden="false" customHeight="false" outlineLevel="0" collapsed="false">
      <c r="A35" s="2" t="s">
        <v>168</v>
      </c>
      <c r="B35" s="2" t="s">
        <v>167</v>
      </c>
      <c r="C35" s="2" t="s">
        <v>1424</v>
      </c>
      <c r="D35" s="2" t="s">
        <v>638</v>
      </c>
      <c r="E35" s="2" t="s">
        <v>637</v>
      </c>
      <c r="F35" s="2" t="s">
        <v>1464</v>
      </c>
      <c r="G35" s="2" t="s">
        <v>1465</v>
      </c>
      <c r="H35" s="2" t="s">
        <v>1408</v>
      </c>
    </row>
    <row r="36" customFormat="false" ht="15" hidden="false" customHeight="false" outlineLevel="0" collapsed="false">
      <c r="A36" s="2" t="s">
        <v>217</v>
      </c>
      <c r="B36" s="2" t="s">
        <v>216</v>
      </c>
      <c r="C36" s="2" t="s">
        <v>1424</v>
      </c>
      <c r="D36" s="2" t="s">
        <v>671</v>
      </c>
      <c r="E36" s="2" t="s">
        <v>670</v>
      </c>
      <c r="F36" s="2" t="s">
        <v>1466</v>
      </c>
      <c r="G36" s="2" t="s">
        <v>1467</v>
      </c>
      <c r="H36" s="2" t="s">
        <v>1408</v>
      </c>
    </row>
    <row r="37" customFormat="false" ht="15" hidden="false" customHeight="false" outlineLevel="0" collapsed="false">
      <c r="A37" s="2" t="s">
        <v>78</v>
      </c>
      <c r="B37" s="2" t="s">
        <v>77</v>
      </c>
      <c r="C37" s="2" t="s">
        <v>1415</v>
      </c>
      <c r="D37" s="2" t="s">
        <v>642</v>
      </c>
      <c r="E37" s="2" t="s">
        <v>641</v>
      </c>
      <c r="F37" s="2"/>
      <c r="G37" s="2" t="s">
        <v>1468</v>
      </c>
      <c r="H37" s="2" t="s">
        <v>1417</v>
      </c>
    </row>
    <row r="38" customFormat="false" ht="15" hidden="false" customHeight="false" outlineLevel="0" collapsed="false">
      <c r="A38" s="2" t="s">
        <v>78</v>
      </c>
      <c r="B38" s="2" t="s">
        <v>77</v>
      </c>
      <c r="C38" s="2" t="s">
        <v>1415</v>
      </c>
      <c r="D38" s="2" t="s">
        <v>678</v>
      </c>
      <c r="E38" s="2" t="s">
        <v>677</v>
      </c>
      <c r="F38" s="2"/>
      <c r="G38" s="2" t="s">
        <v>1469</v>
      </c>
      <c r="H38" s="2" t="s">
        <v>1417</v>
      </c>
    </row>
    <row r="39" customFormat="false" ht="15" hidden="false" customHeight="false" outlineLevel="0" collapsed="false">
      <c r="A39" s="2" t="s">
        <v>125</v>
      </c>
      <c r="B39" s="2" t="s">
        <v>124</v>
      </c>
      <c r="C39" s="2" t="s">
        <v>1470</v>
      </c>
      <c r="D39" s="2" t="s">
        <v>1319</v>
      </c>
      <c r="E39" s="2" t="s">
        <v>1318</v>
      </c>
      <c r="F39" s="2" t="s">
        <v>1471</v>
      </c>
      <c r="G39" s="2" t="s">
        <v>1472</v>
      </c>
      <c r="H39" s="2" t="s">
        <v>1412</v>
      </c>
    </row>
    <row r="40" customFormat="false" ht="15" hidden="false" customHeight="false" outlineLevel="0" collapsed="false">
      <c r="A40" s="2" t="s">
        <v>125</v>
      </c>
      <c r="B40" s="2" t="s">
        <v>124</v>
      </c>
      <c r="C40" s="2" t="s">
        <v>1470</v>
      </c>
      <c r="D40" s="2" t="s">
        <v>1344</v>
      </c>
      <c r="E40" s="2" t="s">
        <v>1343</v>
      </c>
      <c r="F40" s="2" t="s">
        <v>1473</v>
      </c>
      <c r="G40" s="2" t="s">
        <v>1474</v>
      </c>
      <c r="H40" s="2" t="s">
        <v>1412</v>
      </c>
    </row>
    <row r="41" customFormat="false" ht="15" hidden="false" customHeight="false" outlineLevel="0" collapsed="false">
      <c r="A41" s="2" t="s">
        <v>125</v>
      </c>
      <c r="B41" s="2" t="s">
        <v>124</v>
      </c>
      <c r="C41" s="2" t="s">
        <v>1470</v>
      </c>
      <c r="D41" s="2" t="s">
        <v>1244</v>
      </c>
      <c r="E41" s="2" t="s">
        <v>1243</v>
      </c>
      <c r="F41" s="2" t="s">
        <v>1475</v>
      </c>
      <c r="G41" s="2" t="s">
        <v>1476</v>
      </c>
      <c r="H41" s="2" t="s">
        <v>1412</v>
      </c>
    </row>
    <row r="42" customFormat="false" ht="15" hidden="false" customHeight="false" outlineLevel="0" collapsed="false">
      <c r="A42" s="2" t="s">
        <v>101</v>
      </c>
      <c r="B42" s="2" t="s">
        <v>100</v>
      </c>
      <c r="C42" s="2" t="s">
        <v>1477</v>
      </c>
      <c r="D42" s="2" t="s">
        <v>1259</v>
      </c>
      <c r="E42" s="2" t="s">
        <v>1258</v>
      </c>
      <c r="F42" s="2" t="s">
        <v>1478</v>
      </c>
      <c r="G42" s="2"/>
      <c r="H42" s="2" t="s">
        <v>1412</v>
      </c>
    </row>
    <row r="43" customFormat="false" ht="15" hidden="false" customHeight="false" outlineLevel="0" collapsed="false">
      <c r="A43" s="2" t="s">
        <v>97</v>
      </c>
      <c r="B43" s="2" t="s">
        <v>96</v>
      </c>
      <c r="C43" s="2" t="s">
        <v>1477</v>
      </c>
      <c r="D43" s="2" t="s">
        <v>1259</v>
      </c>
      <c r="E43" s="2" t="s">
        <v>1258</v>
      </c>
      <c r="F43" s="2" t="s">
        <v>1478</v>
      </c>
      <c r="G43" s="2"/>
      <c r="H43" s="2" t="s">
        <v>1412</v>
      </c>
    </row>
    <row r="44" customFormat="false" ht="15" hidden="false" customHeight="false" outlineLevel="0" collapsed="false">
      <c r="A44" s="2" t="s">
        <v>176</v>
      </c>
      <c r="B44" s="2" t="s">
        <v>175</v>
      </c>
      <c r="C44" s="2" t="s">
        <v>1477</v>
      </c>
      <c r="D44" s="2" t="s">
        <v>1259</v>
      </c>
      <c r="E44" s="2" t="s">
        <v>1258</v>
      </c>
      <c r="F44" s="2" t="s">
        <v>1478</v>
      </c>
      <c r="G44" s="2"/>
      <c r="H44" s="2" t="s">
        <v>1412</v>
      </c>
    </row>
    <row r="45" customFormat="false" ht="15" hidden="false" customHeight="false" outlineLevel="0" collapsed="false">
      <c r="A45" s="2" t="s">
        <v>838</v>
      </c>
      <c r="B45" s="2" t="s">
        <v>837</v>
      </c>
      <c r="C45" s="2" t="s">
        <v>1477</v>
      </c>
      <c r="D45" s="2" t="s">
        <v>1259</v>
      </c>
      <c r="E45" s="2" t="s">
        <v>1258</v>
      </c>
      <c r="F45" s="2" t="s">
        <v>1479</v>
      </c>
      <c r="G45" s="2"/>
      <c r="H45" s="2" t="s">
        <v>1412</v>
      </c>
    </row>
    <row r="46" customFormat="false" ht="15" hidden="false" customHeight="false" outlineLevel="0" collapsed="false">
      <c r="A46" s="2" t="s">
        <v>101</v>
      </c>
      <c r="B46" s="2" t="s">
        <v>100</v>
      </c>
      <c r="C46" s="2" t="s">
        <v>1409</v>
      </c>
      <c r="D46" s="2" t="s">
        <v>108</v>
      </c>
      <c r="E46" s="2" t="s">
        <v>107</v>
      </c>
      <c r="F46" s="2" t="s">
        <v>1475</v>
      </c>
      <c r="G46" s="2" t="s">
        <v>1480</v>
      </c>
      <c r="H46" s="2" t="s">
        <v>1412</v>
      </c>
    </row>
    <row r="47" customFormat="false" ht="15" hidden="false" customHeight="false" outlineLevel="0" collapsed="false">
      <c r="A47" s="2" t="s">
        <v>97</v>
      </c>
      <c r="B47" s="2" t="s">
        <v>96</v>
      </c>
      <c r="C47" s="2" t="s">
        <v>1409</v>
      </c>
      <c r="D47" s="2" t="s">
        <v>108</v>
      </c>
      <c r="E47" s="2" t="s">
        <v>107</v>
      </c>
      <c r="F47" s="2" t="s">
        <v>1475</v>
      </c>
      <c r="G47" s="2"/>
      <c r="H47" s="2" t="s">
        <v>1412</v>
      </c>
    </row>
    <row r="48" customFormat="false" ht="15" hidden="false" customHeight="false" outlineLevel="0" collapsed="false">
      <c r="A48" s="2" t="s">
        <v>148</v>
      </c>
      <c r="B48" s="2" t="s">
        <v>147</v>
      </c>
      <c r="C48" s="2" t="s">
        <v>1433</v>
      </c>
      <c r="D48" s="2" t="s">
        <v>838</v>
      </c>
      <c r="E48" s="2" t="s">
        <v>837</v>
      </c>
      <c r="F48" s="2" t="s">
        <v>1436</v>
      </c>
      <c r="G48" s="2" t="s">
        <v>1481</v>
      </c>
      <c r="H48" s="2" t="s">
        <v>1408</v>
      </c>
    </row>
    <row r="49" customFormat="false" ht="15" hidden="false" customHeight="false" outlineLevel="0" collapsed="false">
      <c r="A49" s="2" t="s">
        <v>835</v>
      </c>
      <c r="B49" s="2" t="s">
        <v>834</v>
      </c>
      <c r="C49" s="2" t="s">
        <v>1405</v>
      </c>
      <c r="D49" s="2" t="s">
        <v>838</v>
      </c>
      <c r="E49" s="2" t="s">
        <v>837</v>
      </c>
      <c r="F49" s="2" t="s">
        <v>1436</v>
      </c>
      <c r="G49" s="2"/>
      <c r="H49" s="2" t="s">
        <v>1408</v>
      </c>
    </row>
    <row r="50" customFormat="false" ht="15" hidden="false" customHeight="false" outlineLevel="0" collapsed="false">
      <c r="A50" s="2" t="s">
        <v>226</v>
      </c>
      <c r="B50" s="2" t="s">
        <v>225</v>
      </c>
      <c r="C50" s="2" t="s">
        <v>1424</v>
      </c>
      <c r="D50" s="2" t="s">
        <v>838</v>
      </c>
      <c r="E50" s="2" t="s">
        <v>837</v>
      </c>
      <c r="F50" s="2" t="s">
        <v>1475</v>
      </c>
      <c r="G50" s="2"/>
      <c r="H50" s="2" t="s">
        <v>1408</v>
      </c>
    </row>
    <row r="51" customFormat="false" ht="15" hidden="false" customHeight="false" outlineLevel="0" collapsed="false">
      <c r="A51" s="2" t="s">
        <v>226</v>
      </c>
      <c r="B51" s="2" t="s">
        <v>225</v>
      </c>
      <c r="C51" s="2" t="s">
        <v>1448</v>
      </c>
      <c r="D51" s="2" t="s">
        <v>259</v>
      </c>
      <c r="E51" s="2" t="s">
        <v>258</v>
      </c>
      <c r="F51" s="2" t="s">
        <v>1429</v>
      </c>
      <c r="G51" s="2" t="s">
        <v>1482</v>
      </c>
      <c r="H51" s="2" t="s">
        <v>1408</v>
      </c>
    </row>
    <row r="52" customFormat="false" ht="15" hidden="false" customHeight="false" outlineLevel="0" collapsed="false">
      <c r="A52" s="2" t="s">
        <v>838</v>
      </c>
      <c r="B52" s="2" t="s">
        <v>837</v>
      </c>
      <c r="C52" s="2" t="s">
        <v>1433</v>
      </c>
      <c r="D52" s="2" t="s">
        <v>259</v>
      </c>
      <c r="E52" s="2" t="s">
        <v>258</v>
      </c>
      <c r="F52" s="2" t="s">
        <v>1429</v>
      </c>
      <c r="G52" s="2" t="s">
        <v>1483</v>
      </c>
      <c r="H52" s="2" t="s">
        <v>1408</v>
      </c>
    </row>
    <row r="53" customFormat="false" ht="15" hidden="false" customHeight="false" outlineLevel="0" collapsed="false">
      <c r="A53" s="2" t="s">
        <v>108</v>
      </c>
      <c r="B53" s="2" t="s">
        <v>107</v>
      </c>
      <c r="C53" s="2" t="s">
        <v>1409</v>
      </c>
      <c r="D53" s="2" t="s">
        <v>838</v>
      </c>
      <c r="E53" s="2" t="s">
        <v>837</v>
      </c>
      <c r="F53" s="2" t="s">
        <v>1484</v>
      </c>
      <c r="G53" s="2" t="s">
        <v>1485</v>
      </c>
      <c r="H53" s="2" t="s">
        <v>1412</v>
      </c>
    </row>
    <row r="54" customFormat="false" ht="15" hidden="false" customHeight="false" outlineLevel="0" collapsed="false">
      <c r="A54" s="2" t="s">
        <v>134</v>
      </c>
      <c r="B54" s="2" t="s">
        <v>133</v>
      </c>
      <c r="C54" s="2" t="s">
        <v>1405</v>
      </c>
      <c r="D54" s="2" t="s">
        <v>117</v>
      </c>
      <c r="E54" s="2" t="s">
        <v>116</v>
      </c>
      <c r="F54" s="2" t="s">
        <v>1420</v>
      </c>
      <c r="G54" s="2"/>
      <c r="H54" s="2" t="s">
        <v>1408</v>
      </c>
    </row>
    <row r="55" customFormat="false" ht="23.85" hidden="false" customHeight="false" outlineLevel="0" collapsed="false">
      <c r="A55" s="2" t="s">
        <v>200</v>
      </c>
      <c r="B55" s="2" t="s">
        <v>199</v>
      </c>
      <c r="C55" s="2" t="s">
        <v>1424</v>
      </c>
      <c r="D55" s="2" t="s">
        <v>117</v>
      </c>
      <c r="E55" s="2" t="s">
        <v>116</v>
      </c>
      <c r="F55" s="2" t="s">
        <v>1486</v>
      </c>
      <c r="G55" s="2"/>
      <c r="H55" s="2" t="s">
        <v>1408</v>
      </c>
    </row>
    <row r="56" customFormat="false" ht="15" hidden="false" customHeight="false" outlineLevel="0" collapsed="false">
      <c r="A56" s="2" t="s">
        <v>117</v>
      </c>
      <c r="B56" s="2" t="s">
        <v>116</v>
      </c>
      <c r="C56" s="2" t="s">
        <v>1477</v>
      </c>
      <c r="D56" s="2" t="s">
        <v>1252</v>
      </c>
      <c r="E56" s="2" t="s">
        <v>1251</v>
      </c>
      <c r="F56" s="2" t="s">
        <v>1429</v>
      </c>
      <c r="G56" s="2" t="s">
        <v>1487</v>
      </c>
      <c r="H56" s="2" t="s">
        <v>1412</v>
      </c>
    </row>
    <row r="57" customFormat="false" ht="15" hidden="false" customHeight="false" outlineLevel="0" collapsed="false">
      <c r="A57" s="2" t="s">
        <v>176</v>
      </c>
      <c r="B57" s="2" t="s">
        <v>175</v>
      </c>
      <c r="C57" s="2" t="s">
        <v>1477</v>
      </c>
      <c r="D57" s="2" t="s">
        <v>1252</v>
      </c>
      <c r="E57" s="2" t="s">
        <v>1251</v>
      </c>
      <c r="F57" s="2" t="s">
        <v>1429</v>
      </c>
      <c r="G57" s="2"/>
      <c r="H57" s="2" t="s">
        <v>1412</v>
      </c>
    </row>
    <row r="58" customFormat="false" ht="15" hidden="false" customHeight="false" outlineLevel="0" collapsed="false">
      <c r="A58" s="2" t="s">
        <v>143</v>
      </c>
      <c r="B58" s="2" t="s">
        <v>142</v>
      </c>
      <c r="C58" s="2" t="s">
        <v>1477</v>
      </c>
      <c r="D58" s="2" t="s">
        <v>1252</v>
      </c>
      <c r="E58" s="2" t="s">
        <v>1251</v>
      </c>
      <c r="F58" s="2" t="s">
        <v>1429</v>
      </c>
      <c r="G58" s="2"/>
      <c r="H58" s="2" t="s">
        <v>1412</v>
      </c>
    </row>
    <row r="59" customFormat="false" ht="15" hidden="false" customHeight="false" outlineLevel="0" collapsed="false">
      <c r="A59" s="2" t="s">
        <v>171</v>
      </c>
      <c r="B59" s="2" t="s">
        <v>170</v>
      </c>
      <c r="C59" s="2" t="s">
        <v>1433</v>
      </c>
      <c r="D59" s="2" t="s">
        <v>221</v>
      </c>
      <c r="E59" s="2" t="s">
        <v>220</v>
      </c>
      <c r="F59" s="2" t="s">
        <v>1488</v>
      </c>
      <c r="G59" s="2" t="s">
        <v>1489</v>
      </c>
      <c r="H59" s="2" t="s">
        <v>1408</v>
      </c>
    </row>
    <row r="60" customFormat="false" ht="15" hidden="false" customHeight="false" outlineLevel="0" collapsed="false">
      <c r="A60" s="2" t="s">
        <v>195</v>
      </c>
      <c r="B60" s="2" t="s">
        <v>194</v>
      </c>
      <c r="C60" s="2" t="s">
        <v>1433</v>
      </c>
      <c r="D60" s="2" t="s">
        <v>221</v>
      </c>
      <c r="E60" s="2" t="s">
        <v>220</v>
      </c>
      <c r="F60" s="2" t="s">
        <v>1488</v>
      </c>
      <c r="G60" s="2" t="s">
        <v>1490</v>
      </c>
      <c r="H60" s="2" t="s">
        <v>1408</v>
      </c>
    </row>
    <row r="61" customFormat="false" ht="15" hidden="false" customHeight="false" outlineLevel="0" collapsed="false">
      <c r="A61" s="2" t="s">
        <v>97</v>
      </c>
      <c r="B61" s="2" t="s">
        <v>96</v>
      </c>
      <c r="C61" s="2" t="s">
        <v>1433</v>
      </c>
      <c r="D61" s="2" t="s">
        <v>221</v>
      </c>
      <c r="E61" s="2" t="s">
        <v>220</v>
      </c>
      <c r="F61" s="2" t="s">
        <v>1488</v>
      </c>
      <c r="G61" s="2" t="s">
        <v>1491</v>
      </c>
      <c r="H61" s="2" t="s">
        <v>1408</v>
      </c>
    </row>
    <row r="62" customFormat="false" ht="15" hidden="false" customHeight="false" outlineLevel="0" collapsed="false">
      <c r="A62" s="2" t="s">
        <v>117</v>
      </c>
      <c r="B62" s="2" t="s">
        <v>116</v>
      </c>
      <c r="C62" s="2" t="s">
        <v>1409</v>
      </c>
      <c r="D62" s="2" t="s">
        <v>195</v>
      </c>
      <c r="E62" s="2" t="s">
        <v>194</v>
      </c>
      <c r="F62" s="2" t="s">
        <v>1475</v>
      </c>
      <c r="G62" s="2" t="s">
        <v>1492</v>
      </c>
      <c r="H62" s="2" t="s">
        <v>1412</v>
      </c>
    </row>
    <row r="63" customFormat="false" ht="15" hidden="false" customHeight="false" outlineLevel="0" collapsed="false">
      <c r="A63" s="2" t="s">
        <v>117</v>
      </c>
      <c r="B63" s="2" t="s">
        <v>116</v>
      </c>
      <c r="C63" s="2" t="s">
        <v>1409</v>
      </c>
      <c r="D63" s="2" t="s">
        <v>176</v>
      </c>
      <c r="E63" s="2" t="s">
        <v>175</v>
      </c>
      <c r="F63" s="2" t="s">
        <v>1475</v>
      </c>
      <c r="G63" s="2"/>
      <c r="H63" s="2" t="s">
        <v>1412</v>
      </c>
    </row>
    <row r="64" customFormat="false" ht="15" hidden="false" customHeight="false" outlineLevel="0" collapsed="false">
      <c r="A64" s="2" t="s">
        <v>121</v>
      </c>
      <c r="B64" s="2" t="s">
        <v>120</v>
      </c>
      <c r="C64" s="2" t="s">
        <v>1493</v>
      </c>
      <c r="D64" s="2" t="s">
        <v>807</v>
      </c>
      <c r="E64" s="2" t="s">
        <v>806</v>
      </c>
      <c r="F64" s="2" t="s">
        <v>1494</v>
      </c>
      <c r="G64" s="2" t="s">
        <v>1495</v>
      </c>
      <c r="H64" s="2" t="s">
        <v>1408</v>
      </c>
    </row>
    <row r="65" customFormat="false" ht="15" hidden="false" customHeight="false" outlineLevel="0" collapsed="false">
      <c r="A65" s="2" t="s">
        <v>121</v>
      </c>
      <c r="B65" s="2" t="s">
        <v>120</v>
      </c>
      <c r="C65" s="2" t="s">
        <v>1433</v>
      </c>
      <c r="D65" s="2" t="s">
        <v>562</v>
      </c>
      <c r="E65" s="2" t="s">
        <v>561</v>
      </c>
      <c r="F65" s="2" t="s">
        <v>1479</v>
      </c>
      <c r="G65" s="2" t="s">
        <v>1496</v>
      </c>
      <c r="H65" s="2" t="s">
        <v>1408</v>
      </c>
    </row>
    <row r="66" customFormat="false" ht="15" hidden="false" customHeight="false" outlineLevel="0" collapsed="false">
      <c r="A66" s="2" t="s">
        <v>83</v>
      </c>
      <c r="B66" s="2" t="s">
        <v>82</v>
      </c>
      <c r="C66" s="2" t="s">
        <v>1493</v>
      </c>
      <c r="D66" s="2" t="s">
        <v>807</v>
      </c>
      <c r="E66" s="2" t="s">
        <v>806</v>
      </c>
      <c r="F66" s="2" t="s">
        <v>1478</v>
      </c>
      <c r="G66" s="2" t="s">
        <v>1497</v>
      </c>
      <c r="H66" s="2" t="s">
        <v>1408</v>
      </c>
    </row>
    <row r="67" customFormat="false" ht="15" hidden="false" customHeight="false" outlineLevel="0" collapsed="false">
      <c r="A67" s="2" t="s">
        <v>125</v>
      </c>
      <c r="B67" s="2" t="s">
        <v>124</v>
      </c>
      <c r="C67" s="2" t="s">
        <v>1433</v>
      </c>
      <c r="D67" s="2" t="s">
        <v>807</v>
      </c>
      <c r="E67" s="2" t="s">
        <v>806</v>
      </c>
      <c r="F67" s="2" t="s">
        <v>1478</v>
      </c>
      <c r="G67" s="2" t="s">
        <v>1498</v>
      </c>
      <c r="H67" s="2" t="s">
        <v>1408</v>
      </c>
    </row>
    <row r="68" customFormat="false" ht="15" hidden="false" customHeight="false" outlineLevel="0" collapsed="false">
      <c r="A68" s="2" t="s">
        <v>807</v>
      </c>
      <c r="B68" s="2" t="s">
        <v>806</v>
      </c>
      <c r="C68" s="2" t="s">
        <v>1477</v>
      </c>
      <c r="D68" s="2" t="s">
        <v>1227</v>
      </c>
      <c r="E68" s="2" t="s">
        <v>1226</v>
      </c>
      <c r="F68" s="2" t="s">
        <v>1499</v>
      </c>
      <c r="G68" s="2"/>
      <c r="H68" s="2" t="s">
        <v>1412</v>
      </c>
    </row>
    <row r="69" customFormat="false" ht="15" hidden="false" customHeight="false" outlineLevel="0" collapsed="false">
      <c r="A69" s="2" t="s">
        <v>807</v>
      </c>
      <c r="B69" s="2" t="s">
        <v>806</v>
      </c>
      <c r="C69" s="2" t="s">
        <v>1409</v>
      </c>
      <c r="D69" s="2" t="s">
        <v>1263</v>
      </c>
      <c r="E69" s="2" t="s">
        <v>1262</v>
      </c>
      <c r="F69" s="2" t="s">
        <v>1500</v>
      </c>
      <c r="G69" s="2" t="s">
        <v>1501</v>
      </c>
      <c r="H69" s="2" t="s">
        <v>1412</v>
      </c>
    </row>
    <row r="70" customFormat="false" ht="15" hidden="false" customHeight="false" outlineLevel="0" collapsed="false">
      <c r="A70" s="2" t="s">
        <v>138</v>
      </c>
      <c r="B70" s="2" t="s">
        <v>137</v>
      </c>
      <c r="C70" s="2" t="s">
        <v>1409</v>
      </c>
      <c r="D70" s="2" t="s">
        <v>155</v>
      </c>
      <c r="E70" s="2" t="s">
        <v>154</v>
      </c>
      <c r="F70" s="2" t="s">
        <v>1475</v>
      </c>
      <c r="G70" s="2" t="s">
        <v>1502</v>
      </c>
      <c r="H70" s="2" t="s">
        <v>1412</v>
      </c>
    </row>
    <row r="71" customFormat="false" ht="15" hidden="false" customHeight="false" outlineLevel="0" collapsed="false">
      <c r="A71" s="2" t="s">
        <v>152</v>
      </c>
      <c r="B71" s="2" t="s">
        <v>151</v>
      </c>
      <c r="C71" s="2" t="s">
        <v>1405</v>
      </c>
      <c r="D71" s="2" t="s">
        <v>181</v>
      </c>
      <c r="E71" s="2" t="s">
        <v>180</v>
      </c>
      <c r="F71" s="2" t="s">
        <v>1436</v>
      </c>
      <c r="G71" s="2" t="s">
        <v>1503</v>
      </c>
      <c r="H71" s="2" t="s">
        <v>1408</v>
      </c>
    </row>
    <row r="72" customFormat="false" ht="15" hidden="false" customHeight="false" outlineLevel="0" collapsed="false">
      <c r="A72" s="2" t="s">
        <v>1263</v>
      </c>
      <c r="B72" s="2" t="s">
        <v>1262</v>
      </c>
      <c r="C72" s="2" t="s">
        <v>1415</v>
      </c>
      <c r="D72" s="2" t="s">
        <v>181</v>
      </c>
      <c r="E72" s="2" t="s">
        <v>180</v>
      </c>
      <c r="F72" s="2" t="s">
        <v>1504</v>
      </c>
      <c r="G72" s="2" t="s">
        <v>1505</v>
      </c>
      <c r="H72" s="2" t="s">
        <v>1417</v>
      </c>
    </row>
    <row r="73" customFormat="false" ht="15" hidden="false" customHeight="false" outlineLevel="0" collapsed="false">
      <c r="A73" s="2" t="s">
        <v>181</v>
      </c>
      <c r="B73" s="2" t="s">
        <v>180</v>
      </c>
      <c r="C73" s="2" t="s">
        <v>1470</v>
      </c>
      <c r="D73" s="2" t="s">
        <v>1276</v>
      </c>
      <c r="E73" s="2" t="s">
        <v>1275</v>
      </c>
      <c r="F73" s="2" t="s">
        <v>1504</v>
      </c>
      <c r="G73" s="2"/>
      <c r="H73" s="2" t="s">
        <v>1412</v>
      </c>
    </row>
    <row r="74" customFormat="false" ht="15" hidden="false" customHeight="false" outlineLevel="0" collapsed="false">
      <c r="A74" s="2" t="s">
        <v>117</v>
      </c>
      <c r="B74" s="2" t="s">
        <v>116</v>
      </c>
      <c r="C74" s="2" t="s">
        <v>1470</v>
      </c>
      <c r="D74" s="2" t="s">
        <v>1276</v>
      </c>
      <c r="E74" s="2" t="s">
        <v>1275</v>
      </c>
      <c r="F74" s="2" t="s">
        <v>1504</v>
      </c>
      <c r="G74" s="2"/>
      <c r="H74" s="2" t="s">
        <v>1412</v>
      </c>
    </row>
    <row r="75" customFormat="false" ht="15" hidden="false" customHeight="false" outlineLevel="0" collapsed="false">
      <c r="A75" s="2" t="s">
        <v>155</v>
      </c>
      <c r="B75" s="2" t="s">
        <v>154</v>
      </c>
      <c r="C75" s="2" t="s">
        <v>1470</v>
      </c>
      <c r="D75" s="2" t="s">
        <v>1276</v>
      </c>
      <c r="E75" s="2" t="s">
        <v>1275</v>
      </c>
      <c r="F75" s="2" t="s">
        <v>1504</v>
      </c>
      <c r="G75" s="2"/>
      <c r="H75" s="2" t="s">
        <v>1412</v>
      </c>
    </row>
    <row r="76" customFormat="false" ht="15" hidden="false" customHeight="false" outlineLevel="0" collapsed="false">
      <c r="A76" s="2" t="s">
        <v>111</v>
      </c>
      <c r="B76" s="2" t="s">
        <v>110</v>
      </c>
      <c r="C76" s="2" t="s">
        <v>1470</v>
      </c>
      <c r="D76" s="2" t="s">
        <v>1276</v>
      </c>
      <c r="E76" s="2" t="s">
        <v>1275</v>
      </c>
      <c r="F76" s="2" t="s">
        <v>1504</v>
      </c>
      <c r="G76" s="2"/>
      <c r="H76" s="2" t="s">
        <v>1412</v>
      </c>
    </row>
    <row r="77" customFormat="false" ht="15" hidden="false" customHeight="false" outlineLevel="0" collapsed="false">
      <c r="A77" s="2" t="s">
        <v>108</v>
      </c>
      <c r="B77" s="2" t="s">
        <v>107</v>
      </c>
      <c r="C77" s="2" t="s">
        <v>1470</v>
      </c>
      <c r="D77" s="2" t="s">
        <v>1276</v>
      </c>
      <c r="E77" s="2" t="s">
        <v>1275</v>
      </c>
      <c r="F77" s="2" t="s">
        <v>1504</v>
      </c>
      <c r="G77" s="2"/>
      <c r="H77" s="2" t="s">
        <v>1412</v>
      </c>
    </row>
    <row r="78" customFormat="false" ht="15" hidden="false" customHeight="false" outlineLevel="0" collapsed="false">
      <c r="A78" s="2" t="s">
        <v>97</v>
      </c>
      <c r="B78" s="2" t="s">
        <v>96</v>
      </c>
      <c r="C78" s="2" t="s">
        <v>1470</v>
      </c>
      <c r="D78" s="2" t="s">
        <v>1244</v>
      </c>
      <c r="E78" s="2" t="s">
        <v>1243</v>
      </c>
      <c r="F78" s="2" t="s">
        <v>1475</v>
      </c>
      <c r="G78" s="2"/>
      <c r="H78" s="2" t="s">
        <v>1412</v>
      </c>
    </row>
    <row r="79" customFormat="false" ht="15" hidden="false" customHeight="false" outlineLevel="0" collapsed="false">
      <c r="A79" s="2" t="s">
        <v>117</v>
      </c>
      <c r="B79" s="2" t="s">
        <v>116</v>
      </c>
      <c r="C79" s="2" t="s">
        <v>1470</v>
      </c>
      <c r="D79" s="2" t="s">
        <v>1244</v>
      </c>
      <c r="E79" s="2" t="s">
        <v>1243</v>
      </c>
      <c r="F79" s="2" t="s">
        <v>1475</v>
      </c>
      <c r="G79" s="2"/>
      <c r="H79" s="2" t="s">
        <v>1412</v>
      </c>
    </row>
    <row r="80" customFormat="false" ht="15" hidden="false" customHeight="false" outlineLevel="0" collapsed="false">
      <c r="A80" s="2" t="s">
        <v>117</v>
      </c>
      <c r="B80" s="2" t="s">
        <v>116</v>
      </c>
      <c r="C80" s="2" t="s">
        <v>1470</v>
      </c>
      <c r="D80" s="2" t="s">
        <v>1344</v>
      </c>
      <c r="E80" s="2" t="s">
        <v>1343</v>
      </c>
      <c r="F80" s="2" t="s">
        <v>1473</v>
      </c>
      <c r="G80" s="2"/>
      <c r="H80" s="2" t="s">
        <v>1412</v>
      </c>
    </row>
    <row r="81" customFormat="false" ht="15" hidden="false" customHeight="false" outlineLevel="0" collapsed="false">
      <c r="A81" s="2" t="s">
        <v>200</v>
      </c>
      <c r="B81" s="2" t="s">
        <v>199</v>
      </c>
      <c r="C81" s="2" t="s">
        <v>1405</v>
      </c>
      <c r="D81" s="2" t="s">
        <v>626</v>
      </c>
      <c r="E81" s="2" t="s">
        <v>625</v>
      </c>
      <c r="F81" s="2" t="s">
        <v>1506</v>
      </c>
      <c r="G81" s="2"/>
      <c r="H81" s="2" t="s">
        <v>1408</v>
      </c>
    </row>
    <row r="82" customFormat="false" ht="15" hidden="false" customHeight="false" outlineLevel="0" collapsed="false">
      <c r="A82" s="2" t="s">
        <v>117</v>
      </c>
      <c r="B82" s="2" t="s">
        <v>116</v>
      </c>
      <c r="C82" s="2" t="s">
        <v>1433</v>
      </c>
      <c r="D82" s="2" t="s">
        <v>626</v>
      </c>
      <c r="E82" s="2" t="s">
        <v>625</v>
      </c>
      <c r="F82" s="2" t="s">
        <v>1506</v>
      </c>
      <c r="G82" s="2"/>
      <c r="H82" s="2" t="s">
        <v>1408</v>
      </c>
    </row>
    <row r="83" customFormat="false" ht="15" hidden="false" customHeight="false" outlineLevel="0" collapsed="false">
      <c r="A83" s="2" t="s">
        <v>431</v>
      </c>
      <c r="B83" s="2" t="s">
        <v>430</v>
      </c>
      <c r="C83" s="2" t="s">
        <v>1433</v>
      </c>
      <c r="D83" s="2" t="s">
        <v>626</v>
      </c>
      <c r="E83" s="2" t="s">
        <v>625</v>
      </c>
      <c r="F83" s="2" t="s">
        <v>1506</v>
      </c>
      <c r="G83" s="2" t="s">
        <v>1507</v>
      </c>
      <c r="H83" s="2" t="s">
        <v>1408</v>
      </c>
    </row>
    <row r="84" customFormat="false" ht="15" hidden="false" customHeight="false" outlineLevel="0" collapsed="false">
      <c r="A84" s="2" t="s">
        <v>464</v>
      </c>
      <c r="B84" s="2" t="s">
        <v>463</v>
      </c>
      <c r="C84" s="2" t="s">
        <v>1433</v>
      </c>
      <c r="D84" s="2" t="s">
        <v>626</v>
      </c>
      <c r="E84" s="2" t="s">
        <v>625</v>
      </c>
      <c r="F84" s="2" t="s">
        <v>1506</v>
      </c>
      <c r="G84" s="2" t="s">
        <v>1508</v>
      </c>
      <c r="H84" s="2" t="s">
        <v>1408</v>
      </c>
    </row>
    <row r="85" customFormat="false" ht="15" hidden="false" customHeight="false" outlineLevel="0" collapsed="false">
      <c r="A85" s="2" t="s">
        <v>642</v>
      </c>
      <c r="B85" s="2" t="s">
        <v>641</v>
      </c>
      <c r="C85" s="2" t="s">
        <v>1424</v>
      </c>
      <c r="D85" s="2" t="s">
        <v>626</v>
      </c>
      <c r="E85" s="2" t="s">
        <v>625</v>
      </c>
      <c r="F85" s="2" t="s">
        <v>1509</v>
      </c>
      <c r="G85" s="2" t="s">
        <v>1510</v>
      </c>
      <c r="H85" s="2" t="s">
        <v>1408</v>
      </c>
    </row>
    <row r="86" customFormat="false" ht="15" hidden="false" customHeight="false" outlineLevel="0" collapsed="false">
      <c r="A86" s="2" t="s">
        <v>626</v>
      </c>
      <c r="B86" s="2" t="s">
        <v>625</v>
      </c>
      <c r="C86" s="2" t="s">
        <v>1433</v>
      </c>
      <c r="D86" s="2" t="s">
        <v>859</v>
      </c>
      <c r="E86" s="2" t="s">
        <v>858</v>
      </c>
      <c r="F86" s="2" t="s">
        <v>1511</v>
      </c>
      <c r="G86" s="2" t="s">
        <v>1512</v>
      </c>
      <c r="H86" s="2" t="s">
        <v>1408</v>
      </c>
    </row>
    <row r="87" customFormat="false" ht="15" hidden="false" customHeight="false" outlineLevel="0" collapsed="false">
      <c r="A87" s="2" t="s">
        <v>626</v>
      </c>
      <c r="B87" s="2" t="s">
        <v>625</v>
      </c>
      <c r="C87" s="2" t="s">
        <v>1419</v>
      </c>
      <c r="D87" s="2" t="s">
        <v>671</v>
      </c>
      <c r="E87" s="2" t="s">
        <v>670</v>
      </c>
      <c r="F87" s="2" t="s">
        <v>1513</v>
      </c>
      <c r="G87" s="2"/>
      <c r="H87" s="2" t="s">
        <v>1408</v>
      </c>
    </row>
    <row r="88" customFormat="false" ht="15" hidden="false" customHeight="false" outlineLevel="0" collapsed="false">
      <c r="A88" s="2" t="s">
        <v>200</v>
      </c>
      <c r="B88" s="2" t="s">
        <v>199</v>
      </c>
      <c r="C88" s="2" t="s">
        <v>1424</v>
      </c>
      <c r="D88" s="2" t="s">
        <v>671</v>
      </c>
      <c r="E88" s="2" t="s">
        <v>670</v>
      </c>
      <c r="F88" s="2" t="s">
        <v>1466</v>
      </c>
      <c r="G88" s="2"/>
      <c r="H88" s="2" t="s">
        <v>1408</v>
      </c>
    </row>
    <row r="89" customFormat="false" ht="15" hidden="false" customHeight="false" outlineLevel="0" collapsed="false">
      <c r="A89" s="2" t="s">
        <v>642</v>
      </c>
      <c r="B89" s="2" t="s">
        <v>641</v>
      </c>
      <c r="C89" s="2" t="s">
        <v>1514</v>
      </c>
      <c r="D89" s="2" t="s">
        <v>671</v>
      </c>
      <c r="E89" s="2" t="s">
        <v>670</v>
      </c>
      <c r="F89" s="2" t="s">
        <v>1466</v>
      </c>
      <c r="G89" s="2"/>
      <c r="H89" s="2" t="s">
        <v>1408</v>
      </c>
    </row>
    <row r="90" customFormat="false" ht="23.85" hidden="false" customHeight="false" outlineLevel="0" collapsed="false">
      <c r="A90" s="2" t="s">
        <v>621</v>
      </c>
      <c r="B90" s="2" t="s">
        <v>620</v>
      </c>
      <c r="C90" s="2" t="s">
        <v>1415</v>
      </c>
      <c r="D90" s="2" t="s">
        <v>626</v>
      </c>
      <c r="E90" s="2" t="s">
        <v>625</v>
      </c>
      <c r="F90" s="2" t="s">
        <v>1515</v>
      </c>
      <c r="G90" s="2" t="s">
        <v>1516</v>
      </c>
      <c r="H90" s="2" t="s">
        <v>1417</v>
      </c>
    </row>
    <row r="91" customFormat="false" ht="23.85" hidden="false" customHeight="false" outlineLevel="0" collapsed="false">
      <c r="A91" s="2" t="s">
        <v>616</v>
      </c>
      <c r="B91" s="2" t="s">
        <v>615</v>
      </c>
      <c r="C91" s="2" t="s">
        <v>1405</v>
      </c>
      <c r="D91" s="2" t="s">
        <v>621</v>
      </c>
      <c r="E91" s="2" t="s">
        <v>620</v>
      </c>
      <c r="F91" s="2" t="s">
        <v>1488</v>
      </c>
      <c r="G91" s="2"/>
      <c r="H91" s="2" t="s">
        <v>1408</v>
      </c>
    </row>
    <row r="92" customFormat="false" ht="23.85" hidden="false" customHeight="false" outlineLevel="0" collapsed="false">
      <c r="A92" s="2" t="s">
        <v>823</v>
      </c>
      <c r="B92" s="2" t="s">
        <v>822</v>
      </c>
      <c r="C92" s="2" t="s">
        <v>1405</v>
      </c>
      <c r="D92" s="2" t="s">
        <v>830</v>
      </c>
      <c r="E92" s="2" t="s">
        <v>829</v>
      </c>
      <c r="F92" s="2" t="s">
        <v>1517</v>
      </c>
      <c r="G92" s="2"/>
      <c r="H92" s="2" t="s">
        <v>1408</v>
      </c>
    </row>
    <row r="93" customFormat="false" ht="15" hidden="false" customHeight="false" outlineLevel="0" collapsed="false">
      <c r="A93" s="2" t="s">
        <v>830</v>
      </c>
      <c r="B93" s="2" t="s">
        <v>829</v>
      </c>
      <c r="C93" s="2" t="s">
        <v>1405</v>
      </c>
      <c r="D93" s="2" t="s">
        <v>1297</v>
      </c>
      <c r="E93" s="2" t="s">
        <v>1296</v>
      </c>
      <c r="F93" s="2" t="s">
        <v>1460</v>
      </c>
      <c r="G93" s="2" t="s">
        <v>1518</v>
      </c>
      <c r="H93" s="2" t="s">
        <v>1408</v>
      </c>
    </row>
    <row r="94" customFormat="false" ht="15" hidden="false" customHeight="false" outlineLevel="0" collapsed="false">
      <c r="A94" s="2" t="s">
        <v>823</v>
      </c>
      <c r="B94" s="2" t="s">
        <v>822</v>
      </c>
      <c r="C94" s="2" t="s">
        <v>1405</v>
      </c>
      <c r="D94" s="2" t="s">
        <v>1297</v>
      </c>
      <c r="E94" s="2" t="s">
        <v>1296</v>
      </c>
      <c r="F94" s="2" t="s">
        <v>1460</v>
      </c>
      <c r="G94" s="2"/>
      <c r="H94" s="2" t="s">
        <v>1408</v>
      </c>
    </row>
    <row r="95" customFormat="false" ht="15" hidden="false" customHeight="false" outlineLevel="0" collapsed="false">
      <c r="A95" s="2" t="s">
        <v>1276</v>
      </c>
      <c r="B95" s="2" t="s">
        <v>1275</v>
      </c>
      <c r="C95" s="2" t="s">
        <v>1419</v>
      </c>
      <c r="D95" s="2" t="s">
        <v>1297</v>
      </c>
      <c r="E95" s="2" t="s">
        <v>1296</v>
      </c>
      <c r="F95" s="2" t="s">
        <v>1460</v>
      </c>
      <c r="G95" s="2" t="s">
        <v>1519</v>
      </c>
      <c r="H95" s="2" t="s">
        <v>1408</v>
      </c>
    </row>
    <row r="96" customFormat="false" ht="15" hidden="false" customHeight="false" outlineLevel="0" collapsed="false">
      <c r="A96" s="2" t="s">
        <v>830</v>
      </c>
      <c r="B96" s="2" t="s">
        <v>829</v>
      </c>
      <c r="C96" s="2" t="s">
        <v>1409</v>
      </c>
      <c r="D96" s="2" t="s">
        <v>807</v>
      </c>
      <c r="E96" s="2" t="s">
        <v>806</v>
      </c>
      <c r="F96" s="2" t="s">
        <v>1475</v>
      </c>
      <c r="G96" s="2" t="s">
        <v>1520</v>
      </c>
      <c r="H96" s="2" t="s">
        <v>1412</v>
      </c>
    </row>
    <row r="97" customFormat="false" ht="15" hidden="false" customHeight="false" outlineLevel="0" collapsed="false">
      <c r="A97" s="2" t="s">
        <v>830</v>
      </c>
      <c r="B97" s="2" t="s">
        <v>829</v>
      </c>
      <c r="C97" s="2" t="s">
        <v>1415</v>
      </c>
      <c r="D97" s="2" t="s">
        <v>934</v>
      </c>
      <c r="E97" s="2" t="s">
        <v>933</v>
      </c>
      <c r="F97" s="2" t="s">
        <v>1521</v>
      </c>
      <c r="G97" s="2" t="s">
        <v>1522</v>
      </c>
      <c r="H97" s="2" t="s">
        <v>1417</v>
      </c>
    </row>
    <row r="98" customFormat="false" ht="15" hidden="false" customHeight="false" outlineLevel="0" collapsed="false">
      <c r="A98" s="2" t="s">
        <v>830</v>
      </c>
      <c r="B98" s="2" t="s">
        <v>829</v>
      </c>
      <c r="C98" s="2" t="s">
        <v>1415</v>
      </c>
      <c r="D98" s="2" t="s">
        <v>1089</v>
      </c>
      <c r="E98" s="2" t="s">
        <v>1088</v>
      </c>
      <c r="F98" s="2"/>
      <c r="G98" s="2"/>
      <c r="H98" s="2" t="s">
        <v>1417</v>
      </c>
    </row>
    <row r="99" customFormat="false" ht="15" hidden="false" customHeight="false" outlineLevel="0" collapsed="false">
      <c r="A99" s="2" t="s">
        <v>830</v>
      </c>
      <c r="B99" s="2" t="s">
        <v>829</v>
      </c>
      <c r="C99" s="2" t="s">
        <v>1415</v>
      </c>
      <c r="D99" s="2" t="s">
        <v>1023</v>
      </c>
      <c r="E99" s="2" t="s">
        <v>1022</v>
      </c>
      <c r="F99" s="2"/>
      <c r="G99" s="2"/>
      <c r="H99" s="2" t="s">
        <v>1417</v>
      </c>
    </row>
    <row r="100" customFormat="false" ht="15" hidden="false" customHeight="false" outlineLevel="0" collapsed="false">
      <c r="A100" s="2" t="s">
        <v>818</v>
      </c>
      <c r="B100" s="2" t="s">
        <v>817</v>
      </c>
      <c r="C100" s="2" t="s">
        <v>1415</v>
      </c>
      <c r="D100" s="2" t="s">
        <v>830</v>
      </c>
      <c r="E100" s="2" t="s">
        <v>829</v>
      </c>
      <c r="F100" s="2" t="s">
        <v>1523</v>
      </c>
      <c r="G100" s="2" t="s">
        <v>1524</v>
      </c>
      <c r="H100" s="2" t="s">
        <v>1417</v>
      </c>
    </row>
    <row r="101" customFormat="false" ht="15" hidden="false" customHeight="false" outlineLevel="0" collapsed="false">
      <c r="A101" s="2" t="s">
        <v>810</v>
      </c>
      <c r="B101" s="2" t="s">
        <v>809</v>
      </c>
      <c r="C101" s="2" t="s">
        <v>1415</v>
      </c>
      <c r="D101" s="2" t="s">
        <v>807</v>
      </c>
      <c r="E101" s="2" t="s">
        <v>806</v>
      </c>
      <c r="F101" s="2" t="s">
        <v>1438</v>
      </c>
      <c r="G101" s="2" t="s">
        <v>1525</v>
      </c>
      <c r="H101" s="2" t="s">
        <v>1417</v>
      </c>
    </row>
    <row r="102" customFormat="false" ht="15" hidden="false" customHeight="false" outlineLevel="0" collapsed="false">
      <c r="A102" s="2" t="s">
        <v>810</v>
      </c>
      <c r="B102" s="2" t="s">
        <v>809</v>
      </c>
      <c r="C102" s="2" t="s">
        <v>1415</v>
      </c>
      <c r="D102" s="2" t="s">
        <v>830</v>
      </c>
      <c r="E102" s="2" t="s">
        <v>829</v>
      </c>
      <c r="F102" s="2" t="s">
        <v>1438</v>
      </c>
      <c r="G102" s="2"/>
      <c r="H102" s="2" t="s">
        <v>1417</v>
      </c>
    </row>
    <row r="103" customFormat="false" ht="15" hidden="false" customHeight="false" outlineLevel="0" collapsed="false">
      <c r="A103" s="2" t="s">
        <v>842</v>
      </c>
      <c r="B103" s="2" t="s">
        <v>841</v>
      </c>
      <c r="C103" s="2" t="s">
        <v>1405</v>
      </c>
      <c r="D103" s="2" t="s">
        <v>845</v>
      </c>
      <c r="E103" s="2" t="s">
        <v>844</v>
      </c>
      <c r="F103" s="2" t="s">
        <v>1504</v>
      </c>
      <c r="G103" s="2"/>
      <c r="H103" s="2" t="s">
        <v>1408</v>
      </c>
    </row>
    <row r="104" customFormat="false" ht="15" hidden="false" customHeight="false" outlineLevel="0" collapsed="false">
      <c r="A104" s="2" t="s">
        <v>845</v>
      </c>
      <c r="B104" s="2" t="s">
        <v>844</v>
      </c>
      <c r="C104" s="2" t="s">
        <v>1477</v>
      </c>
      <c r="D104" s="2" t="s">
        <v>1252</v>
      </c>
      <c r="E104" s="2" t="s">
        <v>1251</v>
      </c>
      <c r="F104" s="2" t="s">
        <v>1526</v>
      </c>
      <c r="G104" s="2" t="s">
        <v>1527</v>
      </c>
      <c r="H104" s="2" t="s">
        <v>1412</v>
      </c>
    </row>
    <row r="105" customFormat="false" ht="15" hidden="false" customHeight="false" outlineLevel="0" collapsed="false">
      <c r="A105" s="2" t="s">
        <v>399</v>
      </c>
      <c r="B105" s="2" t="s">
        <v>398</v>
      </c>
      <c r="C105" s="2" t="s">
        <v>1409</v>
      </c>
      <c r="D105" s="2" t="s">
        <v>845</v>
      </c>
      <c r="E105" s="2" t="s">
        <v>844</v>
      </c>
      <c r="F105" s="2" t="s">
        <v>1460</v>
      </c>
      <c r="G105" s="2" t="s">
        <v>1528</v>
      </c>
      <c r="H105" s="2" t="s">
        <v>1412</v>
      </c>
    </row>
    <row r="106" customFormat="false" ht="15" hidden="false" customHeight="false" outlineLevel="0" collapsed="false">
      <c r="A106" s="2" t="s">
        <v>418</v>
      </c>
      <c r="B106" s="2" t="s">
        <v>417</v>
      </c>
      <c r="C106" s="2" t="s">
        <v>1409</v>
      </c>
      <c r="D106" s="2" t="s">
        <v>845</v>
      </c>
      <c r="E106" s="2" t="s">
        <v>844</v>
      </c>
      <c r="F106" s="2" t="s">
        <v>1460</v>
      </c>
      <c r="G106" s="2"/>
      <c r="H106" s="2" t="s">
        <v>1412</v>
      </c>
    </row>
    <row r="107" customFormat="false" ht="15" hidden="false" customHeight="false" outlineLevel="0" collapsed="false">
      <c r="A107" s="2" t="s">
        <v>1297</v>
      </c>
      <c r="B107" s="2" t="s">
        <v>1296</v>
      </c>
      <c r="C107" s="2" t="s">
        <v>1470</v>
      </c>
      <c r="D107" s="2" t="s">
        <v>934</v>
      </c>
      <c r="E107" s="2" t="s">
        <v>933</v>
      </c>
      <c r="F107" s="2" t="s">
        <v>1521</v>
      </c>
      <c r="G107" s="2"/>
      <c r="H107" s="2" t="s">
        <v>1412</v>
      </c>
    </row>
    <row r="108" customFormat="false" ht="15" hidden="false" customHeight="false" outlineLevel="0" collapsed="false">
      <c r="A108" s="2" t="s">
        <v>1297</v>
      </c>
      <c r="B108" s="2" t="s">
        <v>1296</v>
      </c>
      <c r="C108" s="2" t="s">
        <v>1470</v>
      </c>
      <c r="D108" s="2" t="s">
        <v>970</v>
      </c>
      <c r="E108" s="2" t="s">
        <v>969</v>
      </c>
      <c r="F108" s="2" t="s">
        <v>1521</v>
      </c>
      <c r="G108" s="2"/>
      <c r="H108" s="2" t="s">
        <v>1412</v>
      </c>
    </row>
    <row r="109" customFormat="false" ht="15" hidden="false" customHeight="false" outlineLevel="0" collapsed="false">
      <c r="A109" s="2" t="s">
        <v>1297</v>
      </c>
      <c r="B109" s="2" t="s">
        <v>1296</v>
      </c>
      <c r="C109" s="2" t="s">
        <v>1470</v>
      </c>
      <c r="D109" s="2" t="s">
        <v>962</v>
      </c>
      <c r="E109" s="2" t="s">
        <v>961</v>
      </c>
      <c r="F109" s="2" t="s">
        <v>1529</v>
      </c>
      <c r="G109" s="2"/>
      <c r="H109" s="2" t="s">
        <v>1412</v>
      </c>
    </row>
    <row r="110" customFormat="false" ht="15" hidden="false" customHeight="false" outlineLevel="0" collapsed="false">
      <c r="A110" s="2" t="s">
        <v>1297</v>
      </c>
      <c r="B110" s="2" t="s">
        <v>1296</v>
      </c>
      <c r="C110" s="2" t="s">
        <v>1470</v>
      </c>
      <c r="D110" s="2" t="s">
        <v>1037</v>
      </c>
      <c r="E110" s="2" t="s">
        <v>1036</v>
      </c>
      <c r="F110" s="2" t="s">
        <v>1529</v>
      </c>
      <c r="G110" s="2"/>
      <c r="H110" s="2" t="s">
        <v>1412</v>
      </c>
    </row>
    <row r="111" customFormat="false" ht="15" hidden="false" customHeight="false" outlineLevel="0" collapsed="false">
      <c r="A111" s="2" t="s">
        <v>1297</v>
      </c>
      <c r="B111" s="2" t="s">
        <v>1296</v>
      </c>
      <c r="C111" s="2" t="s">
        <v>1470</v>
      </c>
      <c r="D111" s="2" t="s">
        <v>1114</v>
      </c>
      <c r="E111" s="2" t="s">
        <v>1113</v>
      </c>
      <c r="F111" s="2" t="s">
        <v>1530</v>
      </c>
      <c r="G111" s="2" t="s">
        <v>1531</v>
      </c>
      <c r="H111" s="2" t="s">
        <v>1412</v>
      </c>
    </row>
    <row r="112" customFormat="false" ht="15" hidden="false" customHeight="false" outlineLevel="0" collapsed="false">
      <c r="A112" s="2" t="s">
        <v>1297</v>
      </c>
      <c r="B112" s="2" t="s">
        <v>1296</v>
      </c>
      <c r="C112" s="2" t="s">
        <v>1470</v>
      </c>
      <c r="D112" s="2" t="s">
        <v>1099</v>
      </c>
      <c r="E112" s="2" t="s">
        <v>1098</v>
      </c>
      <c r="F112" s="2" t="s">
        <v>1530</v>
      </c>
      <c r="G112" s="2"/>
      <c r="H112" s="2" t="s">
        <v>1412</v>
      </c>
    </row>
    <row r="113" customFormat="false" ht="15" hidden="false" customHeight="false" outlineLevel="0" collapsed="false">
      <c r="A113" s="2" t="s">
        <v>1297</v>
      </c>
      <c r="B113" s="2" t="s">
        <v>1296</v>
      </c>
      <c r="C113" s="2" t="s">
        <v>1470</v>
      </c>
      <c r="D113" s="2" t="s">
        <v>791</v>
      </c>
      <c r="E113" s="2" t="s">
        <v>790</v>
      </c>
      <c r="F113" s="2" t="s">
        <v>1532</v>
      </c>
      <c r="G113" s="2" t="s">
        <v>1533</v>
      </c>
      <c r="H113" s="2" t="s">
        <v>1412</v>
      </c>
    </row>
    <row r="114" customFormat="false" ht="15" hidden="false" customHeight="false" outlineLevel="0" collapsed="false">
      <c r="A114" s="2" t="s">
        <v>1297</v>
      </c>
      <c r="B114" s="2" t="s">
        <v>1296</v>
      </c>
      <c r="C114" s="2" t="s">
        <v>1470</v>
      </c>
      <c r="D114" s="2" t="s">
        <v>830</v>
      </c>
      <c r="E114" s="2" t="s">
        <v>829</v>
      </c>
      <c r="F114" s="2" t="s">
        <v>1534</v>
      </c>
      <c r="G114" s="2" t="s">
        <v>1535</v>
      </c>
      <c r="H114" s="2" t="s">
        <v>1412</v>
      </c>
    </row>
    <row r="115" customFormat="false" ht="15" hidden="false" customHeight="false" outlineLevel="0" collapsed="false">
      <c r="A115" s="2" t="s">
        <v>245</v>
      </c>
      <c r="B115" s="2" t="s">
        <v>244</v>
      </c>
      <c r="C115" s="2" t="s">
        <v>1405</v>
      </c>
      <c r="D115" s="2" t="s">
        <v>237</v>
      </c>
      <c r="E115" s="2" t="s">
        <v>236</v>
      </c>
      <c r="F115" s="2" t="s">
        <v>1436</v>
      </c>
      <c r="G115" s="2" t="s">
        <v>1536</v>
      </c>
      <c r="H115" s="2" t="s">
        <v>1408</v>
      </c>
    </row>
    <row r="116" customFormat="false" ht="15" hidden="false" customHeight="false" outlineLevel="0" collapsed="false">
      <c r="A116" s="2" t="s">
        <v>245</v>
      </c>
      <c r="B116" s="2" t="s">
        <v>244</v>
      </c>
      <c r="C116" s="2" t="s">
        <v>1405</v>
      </c>
      <c r="D116" s="2" t="s">
        <v>1282</v>
      </c>
      <c r="E116" s="2" t="s">
        <v>1281</v>
      </c>
      <c r="F116" s="2" t="s">
        <v>1537</v>
      </c>
      <c r="G116" s="2" t="s">
        <v>1538</v>
      </c>
      <c r="H116" s="2" t="s">
        <v>1408</v>
      </c>
    </row>
    <row r="117" customFormat="false" ht="15" hidden="false" customHeight="false" outlineLevel="0" collapsed="false">
      <c r="A117" s="2" t="s">
        <v>237</v>
      </c>
      <c r="B117" s="2" t="s">
        <v>236</v>
      </c>
      <c r="C117" s="2" t="s">
        <v>1477</v>
      </c>
      <c r="D117" s="2" t="s">
        <v>1282</v>
      </c>
      <c r="E117" s="2" t="s">
        <v>1281</v>
      </c>
      <c r="F117" s="2" t="s">
        <v>1539</v>
      </c>
      <c r="G117" s="2" t="s">
        <v>1540</v>
      </c>
      <c r="H117" s="2" t="s">
        <v>1412</v>
      </c>
    </row>
    <row r="118" customFormat="false" ht="15" hidden="false" customHeight="false" outlineLevel="0" collapsed="false">
      <c r="A118" s="2" t="s">
        <v>279</v>
      </c>
      <c r="B118" s="2" t="s">
        <v>279</v>
      </c>
      <c r="C118" s="2" t="s">
        <v>1424</v>
      </c>
      <c r="D118" s="2" t="s">
        <v>231</v>
      </c>
      <c r="E118" s="2" t="s">
        <v>230</v>
      </c>
      <c r="F118" s="2" t="s">
        <v>1541</v>
      </c>
      <c r="G118" s="2"/>
      <c r="H118" s="2" t="s">
        <v>1408</v>
      </c>
    </row>
    <row r="119" customFormat="false" ht="15" hidden="false" customHeight="false" outlineLevel="0" collapsed="false">
      <c r="A119" s="2" t="s">
        <v>279</v>
      </c>
      <c r="B119" s="2" t="s">
        <v>279</v>
      </c>
      <c r="C119" s="2" t="s">
        <v>1448</v>
      </c>
      <c r="D119" s="2" t="s">
        <v>237</v>
      </c>
      <c r="E119" s="2" t="s">
        <v>236</v>
      </c>
      <c r="F119" s="2" t="s">
        <v>1460</v>
      </c>
      <c r="G119" s="2"/>
      <c r="H119" s="2" t="s">
        <v>1408</v>
      </c>
    </row>
    <row r="120" customFormat="false" ht="15" hidden="false" customHeight="false" outlineLevel="0" collapsed="false">
      <c r="A120" s="2" t="s">
        <v>231</v>
      </c>
      <c r="B120" s="2" t="s">
        <v>230</v>
      </c>
      <c r="C120" s="2" t="s">
        <v>1433</v>
      </c>
      <c r="D120" s="2" t="s">
        <v>237</v>
      </c>
      <c r="E120" s="2" t="s">
        <v>236</v>
      </c>
      <c r="F120" s="2" t="s">
        <v>1460</v>
      </c>
      <c r="G120" s="2" t="s">
        <v>1542</v>
      </c>
      <c r="H120" s="2" t="s">
        <v>1408</v>
      </c>
    </row>
    <row r="121" customFormat="false" ht="15" hidden="false" customHeight="false" outlineLevel="0" collapsed="false">
      <c r="A121" s="2" t="s">
        <v>300</v>
      </c>
      <c r="B121" s="2" t="s">
        <v>299</v>
      </c>
      <c r="C121" s="2" t="s">
        <v>1405</v>
      </c>
      <c r="D121" s="2" t="s">
        <v>297</v>
      </c>
      <c r="E121" s="2" t="s">
        <v>296</v>
      </c>
      <c r="F121" s="2" t="s">
        <v>1488</v>
      </c>
      <c r="G121" s="2"/>
      <c r="H121" s="2" t="s">
        <v>1408</v>
      </c>
    </row>
    <row r="122" customFormat="false" ht="15" hidden="false" customHeight="false" outlineLevel="0" collapsed="false">
      <c r="A122" s="2" t="s">
        <v>300</v>
      </c>
      <c r="B122" s="2" t="s">
        <v>299</v>
      </c>
      <c r="C122" s="2" t="s">
        <v>1424</v>
      </c>
      <c r="D122" s="2" t="s">
        <v>237</v>
      </c>
      <c r="E122" s="2" t="s">
        <v>236</v>
      </c>
      <c r="F122" s="2" t="s">
        <v>1543</v>
      </c>
      <c r="G122" s="2" t="s">
        <v>1544</v>
      </c>
      <c r="H122" s="2" t="s">
        <v>1408</v>
      </c>
    </row>
    <row r="123" customFormat="false" ht="15" hidden="false" customHeight="false" outlineLevel="0" collapsed="false">
      <c r="A123" s="2" t="s">
        <v>1282</v>
      </c>
      <c r="B123" s="2" t="s">
        <v>1281</v>
      </c>
      <c r="C123" s="2" t="s">
        <v>1477</v>
      </c>
      <c r="D123" s="2" t="s">
        <v>297</v>
      </c>
      <c r="E123" s="2" t="s">
        <v>296</v>
      </c>
      <c r="F123" s="2" t="s">
        <v>1545</v>
      </c>
      <c r="G123" s="2"/>
      <c r="H123" s="2" t="s">
        <v>1412</v>
      </c>
    </row>
    <row r="124" customFormat="false" ht="15" hidden="false" customHeight="false" outlineLevel="0" collapsed="false">
      <c r="A124" s="2" t="s">
        <v>1282</v>
      </c>
      <c r="B124" s="2" t="s">
        <v>1281</v>
      </c>
      <c r="C124" s="2" t="s">
        <v>1477</v>
      </c>
      <c r="D124" s="2" t="s">
        <v>289</v>
      </c>
      <c r="E124" s="2" t="s">
        <v>288</v>
      </c>
      <c r="F124" s="2" t="s">
        <v>1546</v>
      </c>
      <c r="G124" s="2" t="s">
        <v>1547</v>
      </c>
      <c r="H124" s="2" t="s">
        <v>1412</v>
      </c>
    </row>
    <row r="125" customFormat="false" ht="15" hidden="false" customHeight="false" outlineLevel="0" collapsed="false">
      <c r="A125" s="2" t="s">
        <v>1282</v>
      </c>
      <c r="B125" s="2" t="s">
        <v>1281</v>
      </c>
      <c r="C125" s="2" t="s">
        <v>1477</v>
      </c>
      <c r="D125" s="2" t="s">
        <v>283</v>
      </c>
      <c r="E125" s="2" t="s">
        <v>282</v>
      </c>
      <c r="F125" s="2" t="s">
        <v>1548</v>
      </c>
      <c r="G125" s="2"/>
      <c r="H125" s="2" t="s">
        <v>1412</v>
      </c>
    </row>
    <row r="126" customFormat="false" ht="15" hidden="false" customHeight="false" outlineLevel="0" collapsed="false">
      <c r="A126" s="2" t="s">
        <v>1282</v>
      </c>
      <c r="B126" s="2" t="s">
        <v>1281</v>
      </c>
      <c r="C126" s="2" t="s">
        <v>1477</v>
      </c>
      <c r="D126" s="2" t="s">
        <v>294</v>
      </c>
      <c r="E126" s="2" t="s">
        <v>293</v>
      </c>
      <c r="F126" s="2" t="s">
        <v>1549</v>
      </c>
      <c r="G126" s="2"/>
      <c r="H126" s="2" t="s">
        <v>1412</v>
      </c>
    </row>
    <row r="127" customFormat="false" ht="15" hidden="false" customHeight="false" outlineLevel="0" collapsed="false">
      <c r="A127" s="2" t="s">
        <v>283</v>
      </c>
      <c r="B127" s="2" t="s">
        <v>282</v>
      </c>
      <c r="C127" s="2" t="s">
        <v>1433</v>
      </c>
      <c r="D127" s="2" t="s">
        <v>304</v>
      </c>
      <c r="E127" s="2" t="s">
        <v>303</v>
      </c>
      <c r="F127" s="2" t="s">
        <v>1511</v>
      </c>
      <c r="G127" s="2" t="s">
        <v>1550</v>
      </c>
      <c r="H127" s="2" t="s">
        <v>1408</v>
      </c>
    </row>
    <row r="128" customFormat="false" ht="15" hidden="false" customHeight="false" outlineLevel="0" collapsed="false">
      <c r="A128" s="2" t="s">
        <v>283</v>
      </c>
      <c r="B128" s="2" t="s">
        <v>282</v>
      </c>
      <c r="C128" s="2" t="s">
        <v>1433</v>
      </c>
      <c r="D128" s="2" t="s">
        <v>764</v>
      </c>
      <c r="E128" s="2" t="s">
        <v>763</v>
      </c>
      <c r="F128" s="2" t="s">
        <v>1551</v>
      </c>
      <c r="G128" s="2" t="s">
        <v>1552</v>
      </c>
      <c r="H128" s="2" t="s">
        <v>1408</v>
      </c>
    </row>
    <row r="129" customFormat="false" ht="15" hidden="false" customHeight="false" outlineLevel="0" collapsed="false">
      <c r="A129" s="2" t="s">
        <v>259</v>
      </c>
      <c r="B129" s="2" t="s">
        <v>258</v>
      </c>
      <c r="C129" s="2" t="s">
        <v>1415</v>
      </c>
      <c r="D129" s="2" t="s">
        <v>297</v>
      </c>
      <c r="E129" s="2" t="s">
        <v>296</v>
      </c>
      <c r="F129" s="2" t="s">
        <v>1479</v>
      </c>
      <c r="G129" s="2" t="s">
        <v>1553</v>
      </c>
      <c r="H129" s="2" t="s">
        <v>1417</v>
      </c>
    </row>
    <row r="130" customFormat="false" ht="15" hidden="false" customHeight="false" outlineLevel="0" collapsed="false">
      <c r="A130" s="2" t="s">
        <v>259</v>
      </c>
      <c r="B130" s="2" t="s">
        <v>258</v>
      </c>
      <c r="C130" s="2" t="s">
        <v>1415</v>
      </c>
      <c r="D130" s="2" t="s">
        <v>304</v>
      </c>
      <c r="E130" s="2" t="s">
        <v>303</v>
      </c>
      <c r="F130" s="2" t="s">
        <v>1479</v>
      </c>
      <c r="G130" s="2"/>
      <c r="H130" s="2" t="s">
        <v>1417</v>
      </c>
    </row>
    <row r="131" customFormat="false" ht="15" hidden="false" customHeight="false" outlineLevel="0" collapsed="false">
      <c r="A131" s="2" t="s">
        <v>264</v>
      </c>
      <c r="B131" s="2" t="s">
        <v>263</v>
      </c>
      <c r="C131" s="2" t="s">
        <v>1405</v>
      </c>
      <c r="D131" s="2" t="s">
        <v>259</v>
      </c>
      <c r="E131" s="2" t="s">
        <v>258</v>
      </c>
      <c r="F131" s="2" t="s">
        <v>1429</v>
      </c>
      <c r="G131" s="2"/>
      <c r="H131" s="2" t="s">
        <v>1408</v>
      </c>
    </row>
    <row r="132" customFormat="false" ht="15" hidden="false" customHeight="false" outlineLevel="0" collapsed="false">
      <c r="A132" s="2" t="s">
        <v>254</v>
      </c>
      <c r="B132" s="2" t="s">
        <v>253</v>
      </c>
      <c r="C132" s="2" t="s">
        <v>1409</v>
      </c>
      <c r="D132" s="2" t="s">
        <v>283</v>
      </c>
      <c r="E132" s="2" t="s">
        <v>282</v>
      </c>
      <c r="F132" s="2" t="s">
        <v>1479</v>
      </c>
      <c r="G132" s="2" t="s">
        <v>1554</v>
      </c>
      <c r="H132" s="2" t="s">
        <v>1412</v>
      </c>
    </row>
    <row r="133" customFormat="false" ht="15" hidden="false" customHeight="false" outlineLevel="0" collapsed="false">
      <c r="A133" s="2" t="s">
        <v>272</v>
      </c>
      <c r="B133" s="2" t="s">
        <v>271</v>
      </c>
      <c r="C133" s="2" t="s">
        <v>1405</v>
      </c>
      <c r="D133" s="2" t="s">
        <v>267</v>
      </c>
      <c r="E133" s="2" t="s">
        <v>266</v>
      </c>
      <c r="F133" s="2" t="s">
        <v>1504</v>
      </c>
      <c r="G133" s="2"/>
      <c r="H133" s="2" t="s">
        <v>1408</v>
      </c>
    </row>
    <row r="134" customFormat="false" ht="15" hidden="false" customHeight="false" outlineLevel="0" collapsed="false">
      <c r="A134" s="2" t="s">
        <v>272</v>
      </c>
      <c r="B134" s="2" t="s">
        <v>271</v>
      </c>
      <c r="C134" s="2" t="s">
        <v>1405</v>
      </c>
      <c r="D134" s="2" t="s">
        <v>1286</v>
      </c>
      <c r="E134" s="2" t="s">
        <v>1285</v>
      </c>
      <c r="F134" s="2" t="s">
        <v>1537</v>
      </c>
      <c r="G134" s="2"/>
      <c r="H134" s="2" t="s">
        <v>1408</v>
      </c>
    </row>
    <row r="135" customFormat="false" ht="15" hidden="false" customHeight="false" outlineLevel="0" collapsed="false">
      <c r="A135" s="2" t="s">
        <v>1282</v>
      </c>
      <c r="B135" s="2" t="s">
        <v>1281</v>
      </c>
      <c r="C135" s="2" t="s">
        <v>1409</v>
      </c>
      <c r="D135" s="2" t="s">
        <v>1286</v>
      </c>
      <c r="E135" s="2" t="s">
        <v>1285</v>
      </c>
      <c r="F135" s="2" t="s">
        <v>1548</v>
      </c>
      <c r="G135" s="2" t="s">
        <v>1555</v>
      </c>
      <c r="H135" s="2" t="s">
        <v>1412</v>
      </c>
    </row>
    <row r="136" customFormat="false" ht="15" hidden="false" customHeight="false" outlineLevel="0" collapsed="false">
      <c r="A136" s="2" t="s">
        <v>186</v>
      </c>
      <c r="B136" s="2" t="s">
        <v>185</v>
      </c>
      <c r="C136" s="2" t="s">
        <v>1415</v>
      </c>
      <c r="D136" s="2" t="s">
        <v>237</v>
      </c>
      <c r="E136" s="2" t="s">
        <v>236</v>
      </c>
      <c r="F136" s="2" t="s">
        <v>1475</v>
      </c>
      <c r="G136" s="2" t="s">
        <v>1556</v>
      </c>
      <c r="H136" s="2" t="s">
        <v>1417</v>
      </c>
    </row>
    <row r="137" customFormat="false" ht="15" hidden="false" customHeight="false" outlineLevel="0" collapsed="false">
      <c r="A137" s="2" t="s">
        <v>394</v>
      </c>
      <c r="B137" s="2" t="s">
        <v>393</v>
      </c>
      <c r="C137" s="2" t="s">
        <v>1415</v>
      </c>
      <c r="D137" s="2" t="s">
        <v>237</v>
      </c>
      <c r="E137" s="2" t="s">
        <v>236</v>
      </c>
      <c r="F137" s="2" t="s">
        <v>1475</v>
      </c>
      <c r="G137" s="2" t="s">
        <v>1557</v>
      </c>
      <c r="H137" s="2" t="s">
        <v>1417</v>
      </c>
    </row>
    <row r="138" customFormat="false" ht="15" hidden="false" customHeight="false" outlineLevel="0" collapsed="false">
      <c r="A138" s="2" t="s">
        <v>431</v>
      </c>
      <c r="B138" s="2" t="s">
        <v>430</v>
      </c>
      <c r="C138" s="2" t="s">
        <v>1409</v>
      </c>
      <c r="D138" s="2" t="s">
        <v>394</v>
      </c>
      <c r="E138" s="2" t="s">
        <v>393</v>
      </c>
      <c r="F138" s="2" t="s">
        <v>1475</v>
      </c>
      <c r="G138" s="2" t="s">
        <v>1558</v>
      </c>
      <c r="H138" s="2" t="s">
        <v>1412</v>
      </c>
    </row>
    <row r="139" customFormat="false" ht="15" hidden="false" customHeight="false" outlineLevel="0" collapsed="false">
      <c r="A139" s="2" t="s">
        <v>249</v>
      </c>
      <c r="B139" s="2" t="s">
        <v>248</v>
      </c>
      <c r="C139" s="2" t="s">
        <v>1415</v>
      </c>
      <c r="D139" s="2" t="s">
        <v>326</v>
      </c>
      <c r="E139" s="2" t="s">
        <v>325</v>
      </c>
      <c r="F139" s="2" t="s">
        <v>1515</v>
      </c>
      <c r="G139" s="2" t="s">
        <v>1559</v>
      </c>
      <c r="H139" s="2" t="s">
        <v>1417</v>
      </c>
    </row>
    <row r="140" customFormat="false" ht="15" hidden="false" customHeight="false" outlineLevel="0" collapsed="false">
      <c r="A140" s="2" t="s">
        <v>314</v>
      </c>
      <c r="B140" s="2" t="s">
        <v>313</v>
      </c>
      <c r="C140" s="2" t="s">
        <v>1405</v>
      </c>
      <c r="D140" s="2" t="s">
        <v>309</v>
      </c>
      <c r="E140" s="2" t="s">
        <v>308</v>
      </c>
      <c r="F140" s="2" t="s">
        <v>1462</v>
      </c>
      <c r="G140" s="2"/>
      <c r="H140" s="2" t="s">
        <v>1408</v>
      </c>
    </row>
    <row r="141" customFormat="false" ht="15" hidden="false" customHeight="false" outlineLevel="0" collapsed="false">
      <c r="A141" s="2" t="s">
        <v>309</v>
      </c>
      <c r="B141" s="2" t="s">
        <v>308</v>
      </c>
      <c r="C141" s="2" t="s">
        <v>1433</v>
      </c>
      <c r="D141" s="2" t="s">
        <v>349</v>
      </c>
      <c r="E141" s="2" t="s">
        <v>348</v>
      </c>
      <c r="F141" s="2" t="s">
        <v>1560</v>
      </c>
      <c r="G141" s="2" t="s">
        <v>1561</v>
      </c>
      <c r="H141" s="2" t="s">
        <v>1408</v>
      </c>
    </row>
    <row r="142" customFormat="false" ht="15" hidden="false" customHeight="false" outlineLevel="0" collapsed="false">
      <c r="A142" s="2" t="s">
        <v>314</v>
      </c>
      <c r="B142" s="2" t="s">
        <v>313</v>
      </c>
      <c r="C142" s="2" t="s">
        <v>1405</v>
      </c>
      <c r="D142" s="2" t="s">
        <v>349</v>
      </c>
      <c r="E142" s="2" t="s">
        <v>348</v>
      </c>
      <c r="F142" s="2" t="s">
        <v>1560</v>
      </c>
      <c r="G142" s="2"/>
      <c r="H142" s="2" t="s">
        <v>1408</v>
      </c>
    </row>
    <row r="143" customFormat="false" ht="15" hidden="false" customHeight="false" outlineLevel="0" collapsed="false">
      <c r="A143" s="2" t="s">
        <v>309</v>
      </c>
      <c r="B143" s="2" t="s">
        <v>308</v>
      </c>
      <c r="C143" s="2" t="s">
        <v>1415</v>
      </c>
      <c r="D143" s="2" t="s">
        <v>855</v>
      </c>
      <c r="E143" s="2" t="s">
        <v>854</v>
      </c>
      <c r="F143" s="2" t="s">
        <v>1562</v>
      </c>
      <c r="G143" s="2" t="s">
        <v>1563</v>
      </c>
      <c r="H143" s="2" t="s">
        <v>1417</v>
      </c>
    </row>
    <row r="144" customFormat="false" ht="15" hidden="false" customHeight="false" outlineLevel="0" collapsed="false">
      <c r="A144" s="2" t="s">
        <v>309</v>
      </c>
      <c r="B144" s="2" t="s">
        <v>308</v>
      </c>
      <c r="C144" s="2" t="s">
        <v>1415</v>
      </c>
      <c r="D144" s="2" t="s">
        <v>878</v>
      </c>
      <c r="E144" s="2" t="s">
        <v>877</v>
      </c>
      <c r="F144" s="2" t="s">
        <v>1509</v>
      </c>
      <c r="G144" s="2"/>
      <c r="H144" s="2" t="s">
        <v>1417</v>
      </c>
    </row>
    <row r="145" customFormat="false" ht="15" hidden="false" customHeight="false" outlineLevel="0" collapsed="false">
      <c r="A145" s="2" t="s">
        <v>349</v>
      </c>
      <c r="B145" s="2" t="s">
        <v>348</v>
      </c>
      <c r="C145" s="2" t="s">
        <v>1409</v>
      </c>
      <c r="D145" s="2" t="s">
        <v>662</v>
      </c>
      <c r="E145" s="2" t="s">
        <v>661</v>
      </c>
      <c r="F145" s="2" t="s">
        <v>1564</v>
      </c>
      <c r="G145" s="2" t="s">
        <v>1565</v>
      </c>
      <c r="H145" s="2" t="s">
        <v>1412</v>
      </c>
    </row>
    <row r="146" customFormat="false" ht="15" hidden="false" customHeight="false" outlineLevel="0" collapsed="false">
      <c r="A146" s="2" t="s">
        <v>349</v>
      </c>
      <c r="B146" s="2" t="s">
        <v>348</v>
      </c>
      <c r="C146" s="2" t="s">
        <v>1409</v>
      </c>
      <c r="D146" s="2" t="s">
        <v>658</v>
      </c>
      <c r="E146" s="2" t="s">
        <v>657</v>
      </c>
      <c r="F146" s="2" t="s">
        <v>1564</v>
      </c>
      <c r="G146" s="2"/>
      <c r="H146" s="2" t="s">
        <v>1412</v>
      </c>
    </row>
    <row r="147" customFormat="false" ht="15" hidden="false" customHeight="false" outlineLevel="0" collapsed="false">
      <c r="A147" s="2" t="s">
        <v>349</v>
      </c>
      <c r="B147" s="2" t="s">
        <v>348</v>
      </c>
      <c r="C147" s="2" t="s">
        <v>1409</v>
      </c>
      <c r="D147" s="2" t="s">
        <v>356</v>
      </c>
      <c r="E147" s="2" t="s">
        <v>355</v>
      </c>
      <c r="F147" s="2" t="s">
        <v>1564</v>
      </c>
      <c r="G147" s="2"/>
      <c r="H147" s="2" t="s">
        <v>1412</v>
      </c>
    </row>
    <row r="148" customFormat="false" ht="15" hidden="false" customHeight="false" outlineLevel="0" collapsed="false">
      <c r="A148" s="2" t="s">
        <v>319</v>
      </c>
      <c r="B148" s="2" t="s">
        <v>318</v>
      </c>
      <c r="C148" s="2" t="s">
        <v>1405</v>
      </c>
      <c r="D148" s="2" t="s">
        <v>322</v>
      </c>
      <c r="E148" s="2" t="s">
        <v>321</v>
      </c>
      <c r="F148" s="2" t="s">
        <v>1434</v>
      </c>
      <c r="G148" s="2"/>
      <c r="H148" s="2" t="s">
        <v>1408</v>
      </c>
    </row>
    <row r="149" customFormat="false" ht="15" hidden="false" customHeight="false" outlineLevel="0" collapsed="false">
      <c r="A149" s="2" t="s">
        <v>322</v>
      </c>
      <c r="B149" s="2" t="s">
        <v>321</v>
      </c>
      <c r="C149" s="2" t="s">
        <v>1419</v>
      </c>
      <c r="D149" s="2" t="s">
        <v>326</v>
      </c>
      <c r="E149" s="2" t="s">
        <v>325</v>
      </c>
      <c r="F149" s="2" t="s">
        <v>1566</v>
      </c>
      <c r="G149" s="2" t="s">
        <v>1567</v>
      </c>
      <c r="H149" s="2" t="s">
        <v>1408</v>
      </c>
    </row>
    <row r="150" customFormat="false" ht="15" hidden="false" customHeight="false" outlineLevel="0" collapsed="false">
      <c r="A150" s="2" t="s">
        <v>319</v>
      </c>
      <c r="B150" s="2" t="s">
        <v>318</v>
      </c>
      <c r="C150" s="2" t="s">
        <v>1405</v>
      </c>
      <c r="D150" s="2" t="s">
        <v>326</v>
      </c>
      <c r="E150" s="2" t="s">
        <v>325</v>
      </c>
      <c r="F150" s="2" t="s">
        <v>1566</v>
      </c>
      <c r="G150" s="2"/>
      <c r="H150" s="2" t="s">
        <v>1408</v>
      </c>
    </row>
    <row r="151" customFormat="false" ht="15" hidden="false" customHeight="false" outlineLevel="0" collapsed="false">
      <c r="A151" s="2" t="s">
        <v>272</v>
      </c>
      <c r="B151" s="2" t="s">
        <v>271</v>
      </c>
      <c r="C151" s="2" t="s">
        <v>1493</v>
      </c>
      <c r="D151" s="2" t="s">
        <v>326</v>
      </c>
      <c r="E151" s="2" t="s">
        <v>325</v>
      </c>
      <c r="F151" s="2" t="s">
        <v>1562</v>
      </c>
      <c r="G151" s="2"/>
      <c r="H151" s="2" t="s">
        <v>1408</v>
      </c>
    </row>
    <row r="152" customFormat="false" ht="15" hidden="false" customHeight="false" outlineLevel="0" collapsed="false">
      <c r="A152" s="2" t="s">
        <v>1286</v>
      </c>
      <c r="B152" s="2" t="s">
        <v>1285</v>
      </c>
      <c r="C152" s="2" t="s">
        <v>1477</v>
      </c>
      <c r="D152" s="2" t="s">
        <v>326</v>
      </c>
      <c r="E152" s="2" t="s">
        <v>325</v>
      </c>
      <c r="F152" s="2" t="s">
        <v>1568</v>
      </c>
      <c r="G152" s="2" t="s">
        <v>1569</v>
      </c>
      <c r="H152" s="2" t="s">
        <v>1412</v>
      </c>
    </row>
    <row r="153" customFormat="false" ht="15" hidden="false" customHeight="false" outlineLevel="0" collapsed="false">
      <c r="A153" s="2" t="s">
        <v>1286</v>
      </c>
      <c r="B153" s="2" t="s">
        <v>1285</v>
      </c>
      <c r="C153" s="2" t="s">
        <v>1477</v>
      </c>
      <c r="D153" s="2" t="s">
        <v>353</v>
      </c>
      <c r="E153" s="2" t="s">
        <v>352</v>
      </c>
      <c r="F153" s="2" t="s">
        <v>1509</v>
      </c>
      <c r="G153" s="2" t="s">
        <v>1570</v>
      </c>
      <c r="H153" s="2" t="s">
        <v>1412</v>
      </c>
    </row>
    <row r="154" customFormat="false" ht="15" hidden="false" customHeight="false" outlineLevel="0" collapsed="false">
      <c r="A154" s="2" t="s">
        <v>319</v>
      </c>
      <c r="B154" s="2" t="s">
        <v>318</v>
      </c>
      <c r="C154" s="2" t="s">
        <v>1405</v>
      </c>
      <c r="D154" s="2" t="s">
        <v>377</v>
      </c>
      <c r="E154" s="2" t="s">
        <v>376</v>
      </c>
      <c r="F154" s="2" t="s">
        <v>1571</v>
      </c>
      <c r="G154" s="2"/>
      <c r="H154" s="2" t="s">
        <v>1408</v>
      </c>
    </row>
    <row r="155" customFormat="false" ht="15" hidden="false" customHeight="false" outlineLevel="0" collapsed="false">
      <c r="A155" s="2" t="s">
        <v>319</v>
      </c>
      <c r="B155" s="2" t="s">
        <v>318</v>
      </c>
      <c r="C155" s="2" t="s">
        <v>1405</v>
      </c>
      <c r="D155" s="2" t="s">
        <v>764</v>
      </c>
      <c r="E155" s="2" t="s">
        <v>763</v>
      </c>
      <c r="F155" s="2" t="s">
        <v>1551</v>
      </c>
      <c r="G155" s="2"/>
      <c r="H155" s="2" t="s">
        <v>1408</v>
      </c>
    </row>
    <row r="156" customFormat="false" ht="15" hidden="false" customHeight="false" outlineLevel="0" collapsed="false">
      <c r="A156" s="2" t="s">
        <v>333</v>
      </c>
      <c r="B156" s="2" t="s">
        <v>332</v>
      </c>
      <c r="C156" s="2" t="s">
        <v>1433</v>
      </c>
      <c r="D156" s="2" t="s">
        <v>764</v>
      </c>
      <c r="E156" s="2" t="s">
        <v>763</v>
      </c>
      <c r="F156" s="2" t="s">
        <v>1551</v>
      </c>
      <c r="G156" s="2" t="s">
        <v>1572</v>
      </c>
      <c r="H156" s="2" t="s">
        <v>1408</v>
      </c>
    </row>
    <row r="157" customFormat="false" ht="15" hidden="false" customHeight="false" outlineLevel="0" collapsed="false">
      <c r="A157" s="2" t="s">
        <v>304</v>
      </c>
      <c r="B157" s="2" t="s">
        <v>303</v>
      </c>
      <c r="C157" s="2" t="s">
        <v>1433</v>
      </c>
      <c r="D157" s="2" t="s">
        <v>764</v>
      </c>
      <c r="E157" s="2" t="s">
        <v>763</v>
      </c>
      <c r="F157" s="2" t="s">
        <v>1551</v>
      </c>
      <c r="G157" s="2" t="s">
        <v>1552</v>
      </c>
      <c r="H157" s="2" t="s">
        <v>1408</v>
      </c>
    </row>
    <row r="158" customFormat="false" ht="15" hidden="false" customHeight="false" outlineLevel="0" collapsed="false">
      <c r="A158" s="2" t="s">
        <v>326</v>
      </c>
      <c r="B158" s="2" t="s">
        <v>325</v>
      </c>
      <c r="C158" s="2" t="s">
        <v>1470</v>
      </c>
      <c r="D158" s="2" t="s">
        <v>1344</v>
      </c>
      <c r="E158" s="2" t="s">
        <v>1343</v>
      </c>
      <c r="F158" s="2" t="s">
        <v>1473</v>
      </c>
      <c r="G158" s="2"/>
      <c r="H158" s="2" t="s">
        <v>1412</v>
      </c>
    </row>
    <row r="159" customFormat="false" ht="15" hidden="false" customHeight="false" outlineLevel="0" collapsed="false">
      <c r="A159" s="2" t="s">
        <v>326</v>
      </c>
      <c r="B159" s="2" t="s">
        <v>325</v>
      </c>
      <c r="C159" s="2" t="s">
        <v>1470</v>
      </c>
      <c r="D159" s="2" t="s">
        <v>1365</v>
      </c>
      <c r="E159" s="2" t="s">
        <v>1364</v>
      </c>
      <c r="F159" s="2" t="s">
        <v>1521</v>
      </c>
      <c r="G159" s="2"/>
      <c r="H159" s="2" t="s">
        <v>1412</v>
      </c>
    </row>
    <row r="160" customFormat="false" ht="15" hidden="false" customHeight="false" outlineLevel="0" collapsed="false">
      <c r="A160" s="2" t="s">
        <v>333</v>
      </c>
      <c r="B160" s="2" t="s">
        <v>332</v>
      </c>
      <c r="C160" s="2" t="s">
        <v>1409</v>
      </c>
      <c r="D160" s="2" t="s">
        <v>339</v>
      </c>
      <c r="E160" s="2" t="s">
        <v>338</v>
      </c>
      <c r="F160" s="2" t="s">
        <v>1573</v>
      </c>
      <c r="G160" s="2" t="s">
        <v>1574</v>
      </c>
      <c r="H160" s="2" t="s">
        <v>1412</v>
      </c>
    </row>
    <row r="161" customFormat="false" ht="15" hidden="false" customHeight="false" outlineLevel="0" collapsed="false">
      <c r="A161" s="2" t="s">
        <v>353</v>
      </c>
      <c r="B161" s="2" t="s">
        <v>352</v>
      </c>
      <c r="C161" s="2" t="s">
        <v>1477</v>
      </c>
      <c r="D161" s="2" t="s">
        <v>1362</v>
      </c>
      <c r="E161" s="2" t="s">
        <v>1361</v>
      </c>
      <c r="F161" s="2" t="s">
        <v>1575</v>
      </c>
      <c r="G161" s="2" t="s">
        <v>1576</v>
      </c>
      <c r="H161" s="2" t="s">
        <v>1412</v>
      </c>
    </row>
    <row r="162" customFormat="false" ht="15" hidden="false" customHeight="false" outlineLevel="0" collapsed="false">
      <c r="A162" s="2" t="s">
        <v>369</v>
      </c>
      <c r="B162" s="2" t="s">
        <v>368</v>
      </c>
      <c r="C162" s="2" t="s">
        <v>1433</v>
      </c>
      <c r="D162" s="2" t="s">
        <v>365</v>
      </c>
      <c r="E162" s="2" t="s">
        <v>364</v>
      </c>
      <c r="F162" s="2" t="s">
        <v>1577</v>
      </c>
      <c r="G162" s="2" t="s">
        <v>1071</v>
      </c>
      <c r="H162" s="2" t="s">
        <v>1408</v>
      </c>
    </row>
    <row r="163" customFormat="false" ht="15" hidden="false" customHeight="false" outlineLevel="0" collapsed="false">
      <c r="A163" s="2" t="s">
        <v>365</v>
      </c>
      <c r="B163" s="2" t="s">
        <v>364</v>
      </c>
      <c r="C163" s="2" t="s">
        <v>1477</v>
      </c>
      <c r="D163" s="2" t="s">
        <v>1211</v>
      </c>
      <c r="E163" s="2" t="s">
        <v>1210</v>
      </c>
      <c r="F163" s="2" t="s">
        <v>1578</v>
      </c>
      <c r="G163" s="2"/>
      <c r="H163" s="2" t="s">
        <v>1412</v>
      </c>
    </row>
    <row r="164" customFormat="false" ht="15" hidden="false" customHeight="false" outlineLevel="0" collapsed="false">
      <c r="A164" s="2" t="s">
        <v>365</v>
      </c>
      <c r="B164" s="2" t="s">
        <v>364</v>
      </c>
      <c r="C164" s="2" t="s">
        <v>1477</v>
      </c>
      <c r="D164" s="2" t="s">
        <v>1362</v>
      </c>
      <c r="E164" s="2" t="s">
        <v>1361</v>
      </c>
      <c r="F164" s="2" t="s">
        <v>1579</v>
      </c>
      <c r="G164" s="2"/>
      <c r="H164" s="2" t="s">
        <v>1412</v>
      </c>
    </row>
    <row r="165" customFormat="false" ht="23.85" hidden="false" customHeight="false" outlineLevel="0" collapsed="false">
      <c r="A165" s="2" t="s">
        <v>373</v>
      </c>
      <c r="B165" s="2" t="s">
        <v>372</v>
      </c>
      <c r="C165" s="2" t="s">
        <v>1433</v>
      </c>
      <c r="D165" s="2" t="s">
        <v>709</v>
      </c>
      <c r="E165" s="2" t="s">
        <v>708</v>
      </c>
      <c r="F165" s="2" t="s">
        <v>1580</v>
      </c>
      <c r="G165" s="2" t="s">
        <v>1581</v>
      </c>
      <c r="H165" s="2" t="s">
        <v>1408</v>
      </c>
    </row>
    <row r="166" customFormat="false" ht="23.85" hidden="false" customHeight="false" outlineLevel="0" collapsed="false">
      <c r="A166" s="2" t="s">
        <v>373</v>
      </c>
      <c r="B166" s="2" t="s">
        <v>372</v>
      </c>
      <c r="C166" s="2" t="s">
        <v>1409</v>
      </c>
      <c r="D166" s="2" t="s">
        <v>1144</v>
      </c>
      <c r="E166" s="2" t="s">
        <v>1143</v>
      </c>
      <c r="F166" s="2" t="s">
        <v>1532</v>
      </c>
      <c r="G166" s="2" t="s">
        <v>1582</v>
      </c>
      <c r="H166" s="2" t="s">
        <v>1412</v>
      </c>
    </row>
    <row r="167" customFormat="false" ht="15" hidden="false" customHeight="false" outlineLevel="0" collapsed="false">
      <c r="A167" s="2" t="s">
        <v>655</v>
      </c>
      <c r="B167" s="2" t="s">
        <v>654</v>
      </c>
      <c r="C167" s="2" t="s">
        <v>1405</v>
      </c>
      <c r="D167" s="2" t="s">
        <v>662</v>
      </c>
      <c r="E167" s="2" t="s">
        <v>661</v>
      </c>
      <c r="F167" s="2" t="s">
        <v>1583</v>
      </c>
      <c r="G167" s="2"/>
      <c r="H167" s="2" t="s">
        <v>1408</v>
      </c>
    </row>
    <row r="168" customFormat="false" ht="15" hidden="false" customHeight="false" outlineLevel="0" collapsed="false">
      <c r="A168" s="2" t="s">
        <v>662</v>
      </c>
      <c r="B168" s="2" t="s">
        <v>661</v>
      </c>
      <c r="C168" s="2" t="s">
        <v>1433</v>
      </c>
      <c r="D168" s="2" t="s">
        <v>675</v>
      </c>
      <c r="E168" s="2" t="s">
        <v>674</v>
      </c>
      <c r="F168" s="2" t="s">
        <v>1571</v>
      </c>
      <c r="G168" s="2" t="s">
        <v>1584</v>
      </c>
      <c r="H168" s="2" t="s">
        <v>1408</v>
      </c>
    </row>
    <row r="169" customFormat="false" ht="15" hidden="false" customHeight="false" outlineLevel="0" collapsed="false">
      <c r="A169" s="2" t="s">
        <v>655</v>
      </c>
      <c r="B169" s="2" t="s">
        <v>654</v>
      </c>
      <c r="C169" s="2" t="s">
        <v>1405</v>
      </c>
      <c r="D169" s="2" t="s">
        <v>675</v>
      </c>
      <c r="E169" s="2" t="s">
        <v>674</v>
      </c>
      <c r="F169" s="2" t="s">
        <v>1571</v>
      </c>
      <c r="G169" s="2"/>
      <c r="H169" s="2" t="s">
        <v>1408</v>
      </c>
    </row>
    <row r="170" customFormat="false" ht="15" hidden="false" customHeight="false" outlineLevel="0" collapsed="false">
      <c r="A170" s="2" t="s">
        <v>356</v>
      </c>
      <c r="B170" s="2" t="s">
        <v>355</v>
      </c>
      <c r="C170" s="2" t="s">
        <v>1409</v>
      </c>
      <c r="D170" s="2" t="s">
        <v>662</v>
      </c>
      <c r="E170" s="2" t="s">
        <v>661</v>
      </c>
      <c r="F170" s="2" t="s">
        <v>1564</v>
      </c>
      <c r="G170" s="2" t="s">
        <v>1585</v>
      </c>
      <c r="H170" s="2" t="s">
        <v>1412</v>
      </c>
    </row>
    <row r="171" customFormat="false" ht="15" hidden="false" customHeight="false" outlineLevel="0" collapsed="false">
      <c r="A171" s="2" t="s">
        <v>381</v>
      </c>
      <c r="B171" s="2" t="s">
        <v>380</v>
      </c>
      <c r="C171" s="2" t="s">
        <v>1415</v>
      </c>
      <c r="D171" s="2" t="s">
        <v>326</v>
      </c>
      <c r="E171" s="2" t="s">
        <v>325</v>
      </c>
      <c r="F171" s="2" t="s">
        <v>1440</v>
      </c>
      <c r="G171" s="2" t="s">
        <v>1586</v>
      </c>
      <c r="H171" s="2" t="s">
        <v>1417</v>
      </c>
    </row>
    <row r="172" customFormat="false" ht="15" hidden="false" customHeight="false" outlineLevel="0" collapsed="false">
      <c r="A172" s="2" t="s">
        <v>878</v>
      </c>
      <c r="B172" s="2" t="s">
        <v>877</v>
      </c>
      <c r="C172" s="2" t="s">
        <v>1415</v>
      </c>
      <c r="D172" s="2" t="s">
        <v>830</v>
      </c>
      <c r="E172" s="2" t="s">
        <v>829</v>
      </c>
      <c r="F172" s="2" t="s">
        <v>1587</v>
      </c>
      <c r="G172" s="2"/>
      <c r="H172" s="2" t="s">
        <v>1417</v>
      </c>
    </row>
    <row r="173" customFormat="false" ht="15" hidden="false" customHeight="false" outlineLevel="0" collapsed="false">
      <c r="A173" s="2" t="s">
        <v>1252</v>
      </c>
      <c r="B173" s="2" t="s">
        <v>1251</v>
      </c>
      <c r="C173" s="2" t="s">
        <v>1477</v>
      </c>
      <c r="D173" s="2" t="s">
        <v>399</v>
      </c>
      <c r="E173" s="2" t="s">
        <v>398</v>
      </c>
      <c r="F173" s="2" t="s">
        <v>1504</v>
      </c>
      <c r="G173" s="2"/>
      <c r="H173" s="2" t="s">
        <v>1412</v>
      </c>
    </row>
    <row r="174" customFormat="false" ht="15" hidden="false" customHeight="false" outlineLevel="0" collapsed="false">
      <c r="A174" s="2" t="s">
        <v>1252</v>
      </c>
      <c r="B174" s="2" t="s">
        <v>1251</v>
      </c>
      <c r="C174" s="2" t="s">
        <v>1477</v>
      </c>
      <c r="D174" s="2" t="s">
        <v>418</v>
      </c>
      <c r="E174" s="2" t="s">
        <v>417</v>
      </c>
      <c r="F174" s="2" t="s">
        <v>1539</v>
      </c>
      <c r="G174" s="2"/>
      <c r="H174" s="2" t="s">
        <v>1412</v>
      </c>
    </row>
    <row r="175" customFormat="false" ht="15" hidden="false" customHeight="false" outlineLevel="0" collapsed="false">
      <c r="A175" s="2" t="s">
        <v>1252</v>
      </c>
      <c r="B175" s="2" t="s">
        <v>1251</v>
      </c>
      <c r="C175" s="2" t="s">
        <v>1477</v>
      </c>
      <c r="D175" s="2" t="s">
        <v>436</v>
      </c>
      <c r="E175" s="2" t="s">
        <v>435</v>
      </c>
      <c r="F175" s="2" t="s">
        <v>1488</v>
      </c>
      <c r="G175" s="2" t="s">
        <v>1588</v>
      </c>
      <c r="H175" s="2" t="s">
        <v>1412</v>
      </c>
    </row>
    <row r="176" customFormat="false" ht="15" hidden="false" customHeight="false" outlineLevel="0" collapsed="false">
      <c r="A176" s="2" t="s">
        <v>404</v>
      </c>
      <c r="B176" s="2" t="s">
        <v>403</v>
      </c>
      <c r="C176" s="2" t="s">
        <v>1405</v>
      </c>
      <c r="D176" s="2" t="s">
        <v>414</v>
      </c>
      <c r="E176" s="2" t="s">
        <v>413</v>
      </c>
      <c r="F176" s="2" t="s">
        <v>1478</v>
      </c>
      <c r="G176" s="2"/>
      <c r="H176" s="2" t="s">
        <v>1408</v>
      </c>
    </row>
    <row r="177" customFormat="false" ht="15" hidden="false" customHeight="false" outlineLevel="0" collapsed="false">
      <c r="A177" s="2" t="s">
        <v>404</v>
      </c>
      <c r="B177" s="2" t="s">
        <v>403</v>
      </c>
      <c r="C177" s="2" t="s">
        <v>1405</v>
      </c>
      <c r="D177" s="2" t="s">
        <v>1272</v>
      </c>
      <c r="E177" s="2" t="s">
        <v>1271</v>
      </c>
      <c r="F177" s="2" t="s">
        <v>1504</v>
      </c>
      <c r="G177" s="2"/>
      <c r="H177" s="2" t="s">
        <v>1408</v>
      </c>
    </row>
    <row r="178" customFormat="false" ht="15" hidden="false" customHeight="false" outlineLevel="0" collapsed="false">
      <c r="A178" s="2" t="s">
        <v>404</v>
      </c>
      <c r="B178" s="2" t="s">
        <v>403</v>
      </c>
      <c r="C178" s="2" t="s">
        <v>1514</v>
      </c>
      <c r="D178" s="2" t="s">
        <v>486</v>
      </c>
      <c r="E178" s="2" t="s">
        <v>485</v>
      </c>
      <c r="F178" s="2" t="s">
        <v>1434</v>
      </c>
      <c r="G178" s="2" t="s">
        <v>1589</v>
      </c>
      <c r="H178" s="2" t="s">
        <v>1408</v>
      </c>
    </row>
    <row r="179" customFormat="false" ht="15" hidden="false" customHeight="false" outlineLevel="0" collapsed="false">
      <c r="A179" s="2" t="s">
        <v>414</v>
      </c>
      <c r="B179" s="2" t="s">
        <v>413</v>
      </c>
      <c r="C179" s="2" t="s">
        <v>1433</v>
      </c>
      <c r="D179" s="2" t="s">
        <v>486</v>
      </c>
      <c r="E179" s="2" t="s">
        <v>485</v>
      </c>
      <c r="F179" s="2" t="s">
        <v>1434</v>
      </c>
      <c r="G179" s="2"/>
      <c r="H179" s="2" t="s">
        <v>1408</v>
      </c>
    </row>
    <row r="180" customFormat="false" ht="15" hidden="false" customHeight="false" outlineLevel="0" collapsed="false">
      <c r="A180" s="2" t="s">
        <v>1272</v>
      </c>
      <c r="B180" s="2" t="s">
        <v>1271</v>
      </c>
      <c r="C180" s="2" t="s">
        <v>1477</v>
      </c>
      <c r="D180" s="2" t="s">
        <v>475</v>
      </c>
      <c r="E180" s="2" t="s">
        <v>474</v>
      </c>
      <c r="F180" s="2" t="s">
        <v>1590</v>
      </c>
      <c r="G180" s="2" t="s">
        <v>1591</v>
      </c>
      <c r="H180" s="2" t="s">
        <v>1412</v>
      </c>
    </row>
    <row r="181" customFormat="false" ht="15" hidden="false" customHeight="false" outlineLevel="0" collapsed="false">
      <c r="A181" s="2" t="s">
        <v>428</v>
      </c>
      <c r="B181" s="2" t="s">
        <v>427</v>
      </c>
      <c r="C181" s="2" t="s">
        <v>1433</v>
      </c>
      <c r="D181" s="2" t="s">
        <v>414</v>
      </c>
      <c r="E181" s="2" t="s">
        <v>413</v>
      </c>
      <c r="F181" s="2" t="s">
        <v>1592</v>
      </c>
      <c r="G181" s="2" t="s">
        <v>1593</v>
      </c>
      <c r="H181" s="2" t="s">
        <v>1408</v>
      </c>
    </row>
    <row r="182" customFormat="false" ht="15" hidden="false" customHeight="false" outlineLevel="0" collapsed="false">
      <c r="A182" s="2" t="s">
        <v>468</v>
      </c>
      <c r="B182" s="2" t="s">
        <v>467</v>
      </c>
      <c r="C182" s="2" t="s">
        <v>1409</v>
      </c>
      <c r="D182" s="2" t="s">
        <v>455</v>
      </c>
      <c r="E182" s="2" t="s">
        <v>454</v>
      </c>
      <c r="F182" s="2" t="s">
        <v>1462</v>
      </c>
      <c r="G182" s="2" t="s">
        <v>1594</v>
      </c>
      <c r="H182" s="2" t="s">
        <v>1412</v>
      </c>
    </row>
    <row r="183" customFormat="false" ht="15" hidden="false" customHeight="false" outlineLevel="0" collapsed="false">
      <c r="A183" s="2" t="s">
        <v>414</v>
      </c>
      <c r="B183" s="2" t="s">
        <v>413</v>
      </c>
      <c r="C183" s="2" t="s">
        <v>1415</v>
      </c>
      <c r="D183" s="2" t="s">
        <v>455</v>
      </c>
      <c r="E183" s="2" t="s">
        <v>454</v>
      </c>
      <c r="F183" s="2" t="s">
        <v>1475</v>
      </c>
      <c r="G183" s="2" t="s">
        <v>1595</v>
      </c>
      <c r="H183" s="2" t="s">
        <v>1417</v>
      </c>
    </row>
    <row r="184" customFormat="false" ht="15" hidden="false" customHeight="false" outlineLevel="0" collapsed="false">
      <c r="A184" s="2" t="s">
        <v>414</v>
      </c>
      <c r="B184" s="2" t="s">
        <v>413</v>
      </c>
      <c r="C184" s="2" t="s">
        <v>1415</v>
      </c>
      <c r="D184" s="2" t="s">
        <v>468</v>
      </c>
      <c r="E184" s="2" t="s">
        <v>467</v>
      </c>
      <c r="F184" s="2" t="s">
        <v>1475</v>
      </c>
      <c r="G184" s="2"/>
      <c r="H184" s="2" t="s">
        <v>1417</v>
      </c>
    </row>
    <row r="185" customFormat="false" ht="15" hidden="false" customHeight="false" outlineLevel="0" collapsed="false">
      <c r="A185" s="2" t="s">
        <v>508</v>
      </c>
      <c r="B185" s="2" t="s">
        <v>507</v>
      </c>
      <c r="C185" s="2" t="s">
        <v>1415</v>
      </c>
      <c r="D185" s="2" t="s">
        <v>468</v>
      </c>
      <c r="E185" s="2" t="s">
        <v>467</v>
      </c>
      <c r="F185" s="2"/>
      <c r="G185" s="2" t="s">
        <v>1596</v>
      </c>
      <c r="H185" s="2" t="s">
        <v>1417</v>
      </c>
    </row>
    <row r="186" customFormat="false" ht="15" hidden="false" customHeight="false" outlineLevel="0" collapsed="false">
      <c r="A186" s="2" t="s">
        <v>451</v>
      </c>
      <c r="B186" s="2" t="s">
        <v>450</v>
      </c>
      <c r="C186" s="2" t="s">
        <v>1405</v>
      </c>
      <c r="D186" s="2" t="s">
        <v>455</v>
      </c>
      <c r="E186" s="2" t="s">
        <v>454</v>
      </c>
      <c r="F186" s="2" t="s">
        <v>1488</v>
      </c>
      <c r="G186" s="2"/>
      <c r="H186" s="2" t="s">
        <v>1408</v>
      </c>
    </row>
    <row r="187" customFormat="false" ht="15" hidden="false" customHeight="false" outlineLevel="0" collapsed="false">
      <c r="A187" s="2" t="s">
        <v>930</v>
      </c>
      <c r="B187" s="2" t="s">
        <v>929</v>
      </c>
      <c r="C187" s="2" t="s">
        <v>1424</v>
      </c>
      <c r="D187" s="2" t="s">
        <v>455</v>
      </c>
      <c r="E187" s="2" t="s">
        <v>454</v>
      </c>
      <c r="F187" s="2" t="s">
        <v>1597</v>
      </c>
      <c r="G187" s="2"/>
      <c r="H187" s="2" t="s">
        <v>1408</v>
      </c>
    </row>
    <row r="188" customFormat="false" ht="15" hidden="false" customHeight="false" outlineLevel="0" collapsed="false">
      <c r="A188" s="2" t="s">
        <v>455</v>
      </c>
      <c r="B188" s="2" t="s">
        <v>454</v>
      </c>
      <c r="C188" s="2" t="s">
        <v>1477</v>
      </c>
      <c r="D188" s="2" t="s">
        <v>1292</v>
      </c>
      <c r="E188" s="2" t="s">
        <v>1291</v>
      </c>
      <c r="F188" s="2" t="s">
        <v>1598</v>
      </c>
      <c r="G188" s="2" t="s">
        <v>1599</v>
      </c>
      <c r="H188" s="2" t="s">
        <v>1412</v>
      </c>
    </row>
    <row r="189" customFormat="false" ht="15" hidden="false" customHeight="false" outlineLevel="0" collapsed="false">
      <c r="A189" s="2" t="s">
        <v>455</v>
      </c>
      <c r="B189" s="2" t="s">
        <v>454</v>
      </c>
      <c r="C189" s="2" t="s">
        <v>1477</v>
      </c>
      <c r="D189" s="2" t="s">
        <v>1307</v>
      </c>
      <c r="E189" s="2" t="s">
        <v>1306</v>
      </c>
      <c r="F189" s="2" t="s">
        <v>1600</v>
      </c>
      <c r="G189" s="2"/>
      <c r="H189" s="2" t="s">
        <v>1412</v>
      </c>
    </row>
    <row r="190" customFormat="false" ht="15" hidden="false" customHeight="false" outlineLevel="0" collapsed="false">
      <c r="A190" s="2" t="s">
        <v>436</v>
      </c>
      <c r="B190" s="2" t="s">
        <v>435</v>
      </c>
      <c r="C190" s="2" t="s">
        <v>1433</v>
      </c>
      <c r="D190" s="2" t="s">
        <v>455</v>
      </c>
      <c r="E190" s="2" t="s">
        <v>454</v>
      </c>
      <c r="F190" s="2" t="s">
        <v>1577</v>
      </c>
      <c r="G190" s="2" t="s">
        <v>1601</v>
      </c>
      <c r="H190" s="2" t="s">
        <v>1408</v>
      </c>
    </row>
    <row r="191" customFormat="false" ht="15" hidden="false" customHeight="false" outlineLevel="0" collapsed="false">
      <c r="A191" s="2" t="s">
        <v>441</v>
      </c>
      <c r="B191" s="2" t="s">
        <v>440</v>
      </c>
      <c r="C191" s="2" t="s">
        <v>1433</v>
      </c>
      <c r="D191" s="2" t="s">
        <v>436</v>
      </c>
      <c r="E191" s="2" t="s">
        <v>435</v>
      </c>
      <c r="F191" s="2" t="s">
        <v>1462</v>
      </c>
      <c r="G191" s="2" t="s">
        <v>1602</v>
      </c>
      <c r="H191" s="2" t="s">
        <v>1408</v>
      </c>
    </row>
    <row r="192" customFormat="false" ht="15" hidden="false" customHeight="false" outlineLevel="0" collapsed="false">
      <c r="A192" s="2" t="s">
        <v>441</v>
      </c>
      <c r="B192" s="2" t="s">
        <v>440</v>
      </c>
      <c r="C192" s="2" t="s">
        <v>1433</v>
      </c>
      <c r="D192" s="2" t="s">
        <v>460</v>
      </c>
      <c r="E192" s="2" t="s">
        <v>459</v>
      </c>
      <c r="F192" s="2" t="s">
        <v>1488</v>
      </c>
      <c r="G192" s="2" t="s">
        <v>1603</v>
      </c>
      <c r="H192" s="2" t="s">
        <v>1408</v>
      </c>
    </row>
    <row r="193" customFormat="false" ht="15" hidden="false" customHeight="false" outlineLevel="0" collapsed="false">
      <c r="A193" s="2" t="s">
        <v>460</v>
      </c>
      <c r="B193" s="2" t="s">
        <v>459</v>
      </c>
      <c r="C193" s="2" t="s">
        <v>1409</v>
      </c>
      <c r="D193" s="2" t="s">
        <v>489</v>
      </c>
      <c r="E193" s="2" t="s">
        <v>488</v>
      </c>
      <c r="F193" s="2" t="s">
        <v>1604</v>
      </c>
      <c r="G193" s="2" t="s">
        <v>1605</v>
      </c>
      <c r="H193" s="2" t="s">
        <v>1412</v>
      </c>
    </row>
    <row r="194" customFormat="false" ht="15" hidden="false" customHeight="false" outlineLevel="0" collapsed="false">
      <c r="A194" s="2" t="s">
        <v>472</v>
      </c>
      <c r="B194" s="2" t="s">
        <v>471</v>
      </c>
      <c r="C194" s="2" t="s">
        <v>1433</v>
      </c>
      <c r="D194" s="2" t="s">
        <v>498</v>
      </c>
      <c r="E194" s="2" t="s">
        <v>497</v>
      </c>
      <c r="F194" s="2" t="s">
        <v>1464</v>
      </c>
      <c r="G194" s="2" t="s">
        <v>1606</v>
      </c>
      <c r="H194" s="2" t="s">
        <v>1408</v>
      </c>
    </row>
    <row r="195" customFormat="false" ht="15" hidden="false" customHeight="false" outlineLevel="0" collapsed="false">
      <c r="A195" s="2" t="s">
        <v>482</v>
      </c>
      <c r="B195" s="2" t="s">
        <v>481</v>
      </c>
      <c r="C195" s="2" t="s">
        <v>1409</v>
      </c>
      <c r="D195" s="2" t="s">
        <v>478</v>
      </c>
      <c r="E195" s="2" t="s">
        <v>477</v>
      </c>
      <c r="F195" s="2" t="s">
        <v>1509</v>
      </c>
      <c r="G195" s="2" t="s">
        <v>1607</v>
      </c>
      <c r="H195" s="2" t="s">
        <v>1412</v>
      </c>
    </row>
    <row r="196" customFormat="false" ht="15" hidden="false" customHeight="false" outlineLevel="0" collapsed="false">
      <c r="A196" s="2" t="s">
        <v>482</v>
      </c>
      <c r="B196" s="2" t="s">
        <v>481</v>
      </c>
      <c r="C196" s="2" t="s">
        <v>1415</v>
      </c>
      <c r="D196" s="2" t="s">
        <v>493</v>
      </c>
      <c r="E196" s="2" t="s">
        <v>492</v>
      </c>
      <c r="F196" s="2" t="s">
        <v>1515</v>
      </c>
      <c r="G196" s="2" t="s">
        <v>1608</v>
      </c>
      <c r="H196" s="2" t="s">
        <v>1417</v>
      </c>
    </row>
    <row r="197" customFormat="false" ht="15" hidden="false" customHeight="false" outlineLevel="0" collapsed="false">
      <c r="A197" s="2" t="s">
        <v>472</v>
      </c>
      <c r="B197" s="2" t="s">
        <v>471</v>
      </c>
      <c r="C197" s="2" t="s">
        <v>1415</v>
      </c>
      <c r="D197" s="2" t="s">
        <v>489</v>
      </c>
      <c r="E197" s="2" t="s">
        <v>488</v>
      </c>
      <c r="F197" s="2" t="s">
        <v>1515</v>
      </c>
      <c r="G197" s="2"/>
      <c r="H197" s="2" t="s">
        <v>1417</v>
      </c>
    </row>
    <row r="198" customFormat="false" ht="15" hidden="false" customHeight="false" outlineLevel="0" collapsed="false">
      <c r="A198" s="2" t="s">
        <v>410</v>
      </c>
      <c r="B198" s="2" t="s">
        <v>409</v>
      </c>
      <c r="C198" s="2" t="s">
        <v>1409</v>
      </c>
      <c r="D198" s="2" t="s">
        <v>524</v>
      </c>
      <c r="E198" s="2" t="s">
        <v>523</v>
      </c>
      <c r="F198" s="2" t="s">
        <v>1475</v>
      </c>
      <c r="G198" s="2" t="s">
        <v>1609</v>
      </c>
      <c r="H198" s="2" t="s">
        <v>1412</v>
      </c>
    </row>
    <row r="199" customFormat="false" ht="15" hidden="false" customHeight="false" outlineLevel="0" collapsed="false">
      <c r="A199" s="2" t="s">
        <v>423</v>
      </c>
      <c r="B199" s="2" t="s">
        <v>422</v>
      </c>
      <c r="C199" s="2" t="s">
        <v>1409</v>
      </c>
      <c r="D199" s="2" t="s">
        <v>464</v>
      </c>
      <c r="E199" s="2" t="s">
        <v>463</v>
      </c>
      <c r="F199" s="2" t="s">
        <v>1598</v>
      </c>
      <c r="G199" s="2" t="s">
        <v>1610</v>
      </c>
      <c r="H199" s="2" t="s">
        <v>1412</v>
      </c>
    </row>
    <row r="200" customFormat="false" ht="15" hidden="false" customHeight="false" outlineLevel="0" collapsed="false">
      <c r="A200" s="2" t="s">
        <v>391</v>
      </c>
      <c r="B200" s="2" t="s">
        <v>390</v>
      </c>
      <c r="C200" s="2" t="s">
        <v>1409</v>
      </c>
      <c r="D200" s="2" t="s">
        <v>1052</v>
      </c>
      <c r="E200" s="2" t="s">
        <v>1051</v>
      </c>
      <c r="F200" s="2" t="s">
        <v>1440</v>
      </c>
      <c r="G200" s="2" t="s">
        <v>1611</v>
      </c>
      <c r="H200" s="2" t="s">
        <v>1412</v>
      </c>
    </row>
    <row r="201" customFormat="false" ht="15" hidden="false" customHeight="false" outlineLevel="0" collapsed="false">
      <c r="A201" s="2" t="s">
        <v>391</v>
      </c>
      <c r="B201" s="2" t="s">
        <v>390</v>
      </c>
      <c r="C201" s="2" t="s">
        <v>1409</v>
      </c>
      <c r="D201" s="2" t="s">
        <v>176</v>
      </c>
      <c r="E201" s="2" t="s">
        <v>175</v>
      </c>
      <c r="F201" s="2" t="s">
        <v>1440</v>
      </c>
      <c r="G201" s="2" t="s">
        <v>1612</v>
      </c>
      <c r="H201" s="2" t="s">
        <v>1412</v>
      </c>
    </row>
    <row r="202" customFormat="false" ht="15" hidden="false" customHeight="false" outlineLevel="0" collapsed="false">
      <c r="A202" s="2" t="s">
        <v>391</v>
      </c>
      <c r="B202" s="2" t="s">
        <v>390</v>
      </c>
      <c r="C202" s="2" t="s">
        <v>1470</v>
      </c>
      <c r="D202" s="2" t="s">
        <v>1344</v>
      </c>
      <c r="E202" s="2" t="s">
        <v>1343</v>
      </c>
      <c r="F202" s="2" t="s">
        <v>1473</v>
      </c>
      <c r="G202" s="2"/>
      <c r="H202" s="2" t="s">
        <v>1412</v>
      </c>
    </row>
    <row r="203" customFormat="false" ht="15" hidden="false" customHeight="false" outlineLevel="0" collapsed="false">
      <c r="A203" s="2" t="s">
        <v>385</v>
      </c>
      <c r="B203" s="2" t="s">
        <v>384</v>
      </c>
      <c r="C203" s="2" t="s">
        <v>1470</v>
      </c>
      <c r="D203" s="2" t="s">
        <v>1344</v>
      </c>
      <c r="E203" s="2" t="s">
        <v>1343</v>
      </c>
      <c r="F203" s="2" t="s">
        <v>1473</v>
      </c>
      <c r="G203" s="2"/>
      <c r="H203" s="2" t="s">
        <v>1412</v>
      </c>
    </row>
    <row r="204" customFormat="false" ht="15" hidden="false" customHeight="false" outlineLevel="0" collapsed="false">
      <c r="A204" s="2" t="s">
        <v>498</v>
      </c>
      <c r="B204" s="2" t="s">
        <v>497</v>
      </c>
      <c r="C204" s="2" t="s">
        <v>1415</v>
      </c>
      <c r="D204" s="2" t="s">
        <v>690</v>
      </c>
      <c r="E204" s="2" t="s">
        <v>689</v>
      </c>
      <c r="F204" s="2" t="s">
        <v>1464</v>
      </c>
      <c r="G204" s="2" t="s">
        <v>1613</v>
      </c>
      <c r="H204" s="2" t="s">
        <v>1417</v>
      </c>
    </row>
    <row r="205" customFormat="false" ht="15" hidden="false" customHeight="false" outlineLevel="0" collapsed="false">
      <c r="A205" s="2" t="s">
        <v>493</v>
      </c>
      <c r="B205" s="2" t="s">
        <v>492</v>
      </c>
      <c r="C205" s="2" t="s">
        <v>1477</v>
      </c>
      <c r="D205" s="2" t="s">
        <v>1256</v>
      </c>
      <c r="E205" s="2" t="s">
        <v>1255</v>
      </c>
      <c r="F205" s="2" t="s">
        <v>1521</v>
      </c>
      <c r="G205" s="2"/>
      <c r="H205" s="2" t="s">
        <v>1412</v>
      </c>
    </row>
    <row r="206" customFormat="false" ht="15" hidden="false" customHeight="false" outlineLevel="0" collapsed="false">
      <c r="A206" s="2" t="s">
        <v>604</v>
      </c>
      <c r="B206" s="2" t="s">
        <v>603</v>
      </c>
      <c r="C206" s="2" t="s">
        <v>1415</v>
      </c>
      <c r="D206" s="2" t="s">
        <v>503</v>
      </c>
      <c r="E206" s="2" t="s">
        <v>502</v>
      </c>
      <c r="F206" s="2" t="s">
        <v>1614</v>
      </c>
      <c r="G206" s="2" t="s">
        <v>1615</v>
      </c>
      <c r="H206" s="2" t="s">
        <v>1417</v>
      </c>
    </row>
    <row r="207" customFormat="false" ht="15" hidden="false" customHeight="false" outlineLevel="0" collapsed="false">
      <c r="A207" s="2" t="s">
        <v>544</v>
      </c>
      <c r="B207" s="2" t="s">
        <v>543</v>
      </c>
      <c r="C207" s="2" t="s">
        <v>1415</v>
      </c>
      <c r="D207" s="2" t="s">
        <v>503</v>
      </c>
      <c r="E207" s="2" t="s">
        <v>502</v>
      </c>
      <c r="F207" s="2"/>
      <c r="G207" s="2" t="s">
        <v>1616</v>
      </c>
      <c r="H207" s="2" t="s">
        <v>1417</v>
      </c>
    </row>
    <row r="208" customFormat="false" ht="15" hidden="false" customHeight="false" outlineLevel="0" collapsed="false">
      <c r="A208" s="2" t="s">
        <v>592</v>
      </c>
      <c r="B208" s="2" t="s">
        <v>591</v>
      </c>
      <c r="C208" s="2" t="s">
        <v>1409</v>
      </c>
      <c r="D208" s="2" t="s">
        <v>604</v>
      </c>
      <c r="E208" s="2" t="s">
        <v>603</v>
      </c>
      <c r="F208" s="2" t="s">
        <v>1509</v>
      </c>
      <c r="G208" s="2" t="s">
        <v>1617</v>
      </c>
      <c r="H208" s="2" t="s">
        <v>1412</v>
      </c>
    </row>
    <row r="209" customFormat="false" ht="15" hidden="false" customHeight="false" outlineLevel="0" collapsed="false">
      <c r="A209" s="2" t="s">
        <v>515</v>
      </c>
      <c r="B209" s="2" t="s">
        <v>514</v>
      </c>
      <c r="C209" s="2" t="s">
        <v>1415</v>
      </c>
      <c r="D209" s="2" t="s">
        <v>524</v>
      </c>
      <c r="E209" s="2" t="s">
        <v>523</v>
      </c>
      <c r="F209" s="2" t="s">
        <v>1618</v>
      </c>
      <c r="G209" s="2" t="s">
        <v>1619</v>
      </c>
      <c r="H209" s="2" t="s">
        <v>1417</v>
      </c>
    </row>
    <row r="210" customFormat="false" ht="15" hidden="false" customHeight="false" outlineLevel="0" collapsed="false">
      <c r="A210" s="2" t="s">
        <v>515</v>
      </c>
      <c r="B210" s="2" t="s">
        <v>514</v>
      </c>
      <c r="C210" s="2" t="s">
        <v>1415</v>
      </c>
      <c r="D210" s="2" t="s">
        <v>391</v>
      </c>
      <c r="E210" s="2" t="s">
        <v>390</v>
      </c>
      <c r="F210" s="2" t="s">
        <v>1475</v>
      </c>
      <c r="G210" s="2"/>
      <c r="H210" s="2" t="s">
        <v>1417</v>
      </c>
    </row>
    <row r="211" customFormat="false" ht="15" hidden="false" customHeight="false" outlineLevel="0" collapsed="false">
      <c r="A211" s="2" t="s">
        <v>515</v>
      </c>
      <c r="B211" s="2" t="s">
        <v>514</v>
      </c>
      <c r="C211" s="2" t="s">
        <v>1415</v>
      </c>
      <c r="D211" s="2" t="s">
        <v>464</v>
      </c>
      <c r="E211" s="2" t="s">
        <v>463</v>
      </c>
      <c r="F211" s="2" t="s">
        <v>1475</v>
      </c>
      <c r="G211" s="2"/>
      <c r="H211" s="2" t="s">
        <v>1417</v>
      </c>
    </row>
    <row r="212" customFormat="false" ht="15" hidden="false" customHeight="false" outlineLevel="0" collapsed="false">
      <c r="A212" s="2" t="s">
        <v>524</v>
      </c>
      <c r="B212" s="2" t="s">
        <v>523</v>
      </c>
      <c r="C212" s="2" t="s">
        <v>1415</v>
      </c>
      <c r="D212" s="2" t="s">
        <v>464</v>
      </c>
      <c r="E212" s="2" t="s">
        <v>463</v>
      </c>
      <c r="F212" s="2" t="s">
        <v>1464</v>
      </c>
      <c r="G212" s="2" t="s">
        <v>1620</v>
      </c>
      <c r="H212" s="2" t="s">
        <v>1417</v>
      </c>
    </row>
    <row r="213" customFormat="false" ht="15" hidden="false" customHeight="false" outlineLevel="0" collapsed="false">
      <c r="A213" s="2" t="s">
        <v>97</v>
      </c>
      <c r="B213" s="2" t="s">
        <v>96</v>
      </c>
      <c r="C213" s="2" t="s">
        <v>1415</v>
      </c>
      <c r="D213" s="2" t="s">
        <v>464</v>
      </c>
      <c r="E213" s="2" t="s">
        <v>463</v>
      </c>
      <c r="F213" s="2" t="s">
        <v>1464</v>
      </c>
      <c r="G213" s="2" t="s">
        <v>1621</v>
      </c>
      <c r="H213" s="2" t="s">
        <v>1417</v>
      </c>
    </row>
    <row r="214" customFormat="false" ht="15" hidden="false" customHeight="false" outlineLevel="0" collapsed="false">
      <c r="A214" s="2" t="s">
        <v>533</v>
      </c>
      <c r="B214" s="2" t="s">
        <v>532</v>
      </c>
      <c r="C214" s="2" t="s">
        <v>1409</v>
      </c>
      <c r="D214" s="2" t="s">
        <v>524</v>
      </c>
      <c r="E214" s="2" t="s">
        <v>523</v>
      </c>
      <c r="F214" s="2" t="s">
        <v>1429</v>
      </c>
      <c r="G214" s="2" t="s">
        <v>1622</v>
      </c>
      <c r="H214" s="2" t="s">
        <v>1412</v>
      </c>
    </row>
    <row r="215" customFormat="false" ht="15" hidden="false" customHeight="false" outlineLevel="0" collapsed="false">
      <c r="A215" s="2" t="s">
        <v>508</v>
      </c>
      <c r="B215" s="2" t="s">
        <v>507</v>
      </c>
      <c r="C215" s="2" t="s">
        <v>1409</v>
      </c>
      <c r="D215" s="2" t="s">
        <v>515</v>
      </c>
      <c r="E215" s="2" t="s">
        <v>514</v>
      </c>
      <c r="F215" s="2" t="s">
        <v>1475</v>
      </c>
      <c r="G215" s="2" t="s">
        <v>1623</v>
      </c>
      <c r="H215" s="2" t="s">
        <v>1412</v>
      </c>
    </row>
    <row r="216" customFormat="false" ht="15" hidden="false" customHeight="false" outlineLevel="0" collapsed="false">
      <c r="A216" s="2" t="s">
        <v>540</v>
      </c>
      <c r="B216" s="2" t="s">
        <v>539</v>
      </c>
      <c r="C216" s="2" t="s">
        <v>1470</v>
      </c>
      <c r="D216" s="2" t="s">
        <v>1230</v>
      </c>
      <c r="E216" s="2" t="s">
        <v>1229</v>
      </c>
      <c r="F216" s="2" t="s">
        <v>1624</v>
      </c>
      <c r="G216" s="2" t="s">
        <v>1625</v>
      </c>
      <c r="H216" s="2" t="s">
        <v>1412</v>
      </c>
    </row>
    <row r="217" customFormat="false" ht="15" hidden="false" customHeight="false" outlineLevel="0" collapsed="false">
      <c r="A217" s="2" t="s">
        <v>540</v>
      </c>
      <c r="B217" s="2" t="s">
        <v>539</v>
      </c>
      <c r="C217" s="2" t="s">
        <v>1477</v>
      </c>
      <c r="D217" s="2" t="s">
        <v>1316</v>
      </c>
      <c r="E217" s="2" t="s">
        <v>1315</v>
      </c>
      <c r="F217" s="2" t="s">
        <v>1515</v>
      </c>
      <c r="G217" s="2"/>
      <c r="H217" s="2" t="s">
        <v>1412</v>
      </c>
    </row>
    <row r="218" customFormat="false" ht="15" hidden="false" customHeight="false" outlineLevel="0" collapsed="false">
      <c r="A218" s="2" t="s">
        <v>537</v>
      </c>
      <c r="B218" s="2" t="s">
        <v>536</v>
      </c>
      <c r="C218" s="2" t="s">
        <v>1409</v>
      </c>
      <c r="D218" s="2" t="s">
        <v>540</v>
      </c>
      <c r="E218" s="2" t="s">
        <v>539</v>
      </c>
      <c r="F218" s="2" t="s">
        <v>1479</v>
      </c>
      <c r="G218" s="2" t="s">
        <v>1626</v>
      </c>
      <c r="H218" s="2" t="s">
        <v>1412</v>
      </c>
    </row>
    <row r="219" customFormat="false" ht="15" hidden="false" customHeight="false" outlineLevel="0" collapsed="false">
      <c r="A219" s="2" t="s">
        <v>528</v>
      </c>
      <c r="B219" s="2" t="s">
        <v>527</v>
      </c>
      <c r="C219" s="2" t="s">
        <v>1409</v>
      </c>
      <c r="D219" s="2" t="s">
        <v>410</v>
      </c>
      <c r="E219" s="2" t="s">
        <v>409</v>
      </c>
      <c r="F219" s="2" t="s">
        <v>1475</v>
      </c>
      <c r="G219" s="2" t="s">
        <v>1627</v>
      </c>
      <c r="H219" s="2" t="s">
        <v>1412</v>
      </c>
    </row>
    <row r="220" customFormat="false" ht="15" hidden="false" customHeight="false" outlineLevel="0" collapsed="false">
      <c r="A220" s="2" t="s">
        <v>519</v>
      </c>
      <c r="B220" s="2" t="s">
        <v>518</v>
      </c>
      <c r="C220" s="2" t="s">
        <v>1415</v>
      </c>
      <c r="D220" s="2" t="s">
        <v>540</v>
      </c>
      <c r="E220" s="2" t="s">
        <v>539</v>
      </c>
      <c r="F220" s="2" t="s">
        <v>1475</v>
      </c>
      <c r="G220" s="2"/>
      <c r="H220" s="2" t="s">
        <v>1417</v>
      </c>
    </row>
    <row r="221" customFormat="false" ht="15" hidden="false" customHeight="false" outlineLevel="0" collapsed="false">
      <c r="A221" s="2" t="s">
        <v>547</v>
      </c>
      <c r="B221" s="2" t="s">
        <v>546</v>
      </c>
      <c r="C221" s="2" t="s">
        <v>1409</v>
      </c>
      <c r="D221" s="2" t="s">
        <v>544</v>
      </c>
      <c r="E221" s="2" t="s">
        <v>543</v>
      </c>
      <c r="F221" s="2" t="s">
        <v>1515</v>
      </c>
      <c r="G221" s="2" t="s">
        <v>1628</v>
      </c>
      <c r="H221" s="2" t="s">
        <v>1412</v>
      </c>
    </row>
    <row r="222" customFormat="false" ht="15" hidden="false" customHeight="false" outlineLevel="0" collapsed="false">
      <c r="A222" s="2" t="s">
        <v>553</v>
      </c>
      <c r="B222" s="2" t="s">
        <v>552</v>
      </c>
      <c r="C222" s="2" t="s">
        <v>1409</v>
      </c>
      <c r="D222" s="2" t="s">
        <v>584</v>
      </c>
      <c r="E222" s="2" t="s">
        <v>583</v>
      </c>
      <c r="F222" s="2" t="s">
        <v>1509</v>
      </c>
      <c r="G222" s="2" t="s">
        <v>1629</v>
      </c>
      <c r="H222" s="2" t="s">
        <v>1412</v>
      </c>
    </row>
    <row r="223" customFormat="false" ht="15" hidden="false" customHeight="false" outlineLevel="0" collapsed="false">
      <c r="A223" s="2" t="s">
        <v>601</v>
      </c>
      <c r="B223" s="2" t="s">
        <v>600</v>
      </c>
      <c r="C223" s="2" t="s">
        <v>1405</v>
      </c>
      <c r="D223" s="2" t="s">
        <v>592</v>
      </c>
      <c r="E223" s="2" t="s">
        <v>591</v>
      </c>
      <c r="F223" s="2" t="s">
        <v>1434</v>
      </c>
      <c r="G223" s="2"/>
      <c r="H223" s="2" t="s">
        <v>1408</v>
      </c>
    </row>
    <row r="224" customFormat="false" ht="15" hidden="false" customHeight="false" outlineLevel="0" collapsed="false">
      <c r="A224" s="2" t="s">
        <v>584</v>
      </c>
      <c r="B224" s="2" t="s">
        <v>583</v>
      </c>
      <c r="C224" s="2" t="s">
        <v>1409</v>
      </c>
      <c r="D224" s="2" t="s">
        <v>557</v>
      </c>
      <c r="E224" s="2" t="s">
        <v>556</v>
      </c>
      <c r="F224" s="2" t="s">
        <v>1630</v>
      </c>
      <c r="G224" s="2" t="s">
        <v>1631</v>
      </c>
      <c r="H224" s="2" t="s">
        <v>1412</v>
      </c>
    </row>
    <row r="225" customFormat="false" ht="15" hidden="false" customHeight="false" outlineLevel="0" collapsed="false">
      <c r="A225" s="2" t="s">
        <v>848</v>
      </c>
      <c r="B225" s="2" t="s">
        <v>847</v>
      </c>
      <c r="C225" s="2" t="s">
        <v>1405</v>
      </c>
      <c r="D225" s="2" t="s">
        <v>584</v>
      </c>
      <c r="E225" s="2" t="s">
        <v>583</v>
      </c>
      <c r="F225" s="2" t="s">
        <v>1462</v>
      </c>
      <c r="G225" s="2"/>
      <c r="H225" s="2" t="s">
        <v>1408</v>
      </c>
    </row>
    <row r="226" customFormat="false" ht="15" hidden="false" customHeight="false" outlineLevel="0" collapsed="false">
      <c r="A226" s="2" t="s">
        <v>584</v>
      </c>
      <c r="B226" s="2" t="s">
        <v>583</v>
      </c>
      <c r="C226" s="2" t="s">
        <v>1415</v>
      </c>
      <c r="D226" s="2" t="s">
        <v>588</v>
      </c>
      <c r="E226" s="2" t="s">
        <v>587</v>
      </c>
      <c r="F226" s="2" t="s">
        <v>1515</v>
      </c>
      <c r="G226" s="2" t="s">
        <v>1632</v>
      </c>
      <c r="H226" s="2" t="s">
        <v>1417</v>
      </c>
    </row>
    <row r="227" customFormat="false" ht="15" hidden="false" customHeight="false" outlineLevel="0" collapsed="false">
      <c r="A227" s="2" t="s">
        <v>588</v>
      </c>
      <c r="B227" s="2" t="s">
        <v>587</v>
      </c>
      <c r="C227" s="2" t="s">
        <v>1477</v>
      </c>
      <c r="D227" s="2" t="s">
        <v>1316</v>
      </c>
      <c r="E227" s="2" t="s">
        <v>1315</v>
      </c>
      <c r="F227" s="2"/>
      <c r="G227" s="2"/>
      <c r="H227" s="2" t="s">
        <v>1412</v>
      </c>
    </row>
    <row r="228" customFormat="false" ht="15" hidden="false" customHeight="false" outlineLevel="0" collapsed="false">
      <c r="A228" s="2" t="s">
        <v>580</v>
      </c>
      <c r="B228" s="2" t="s">
        <v>579</v>
      </c>
      <c r="C228" s="2" t="s">
        <v>1409</v>
      </c>
      <c r="D228" s="2" t="s">
        <v>592</v>
      </c>
      <c r="E228" s="2" t="s">
        <v>591</v>
      </c>
      <c r="F228" s="2" t="s">
        <v>1515</v>
      </c>
      <c r="G228" s="2" t="s">
        <v>1633</v>
      </c>
      <c r="H228" s="2" t="s">
        <v>1412</v>
      </c>
    </row>
    <row r="229" customFormat="false" ht="15" hidden="false" customHeight="false" outlineLevel="0" collapsed="false">
      <c r="A229" s="2" t="s">
        <v>576</v>
      </c>
      <c r="B229" s="2" t="s">
        <v>575</v>
      </c>
      <c r="C229" s="2" t="s">
        <v>1409</v>
      </c>
      <c r="D229" s="2" t="s">
        <v>566</v>
      </c>
      <c r="E229" s="2" t="s">
        <v>565</v>
      </c>
      <c r="F229" s="2" t="s">
        <v>1475</v>
      </c>
      <c r="G229" s="2" t="s">
        <v>1634</v>
      </c>
      <c r="H229" s="2" t="s">
        <v>1412</v>
      </c>
    </row>
    <row r="230" customFormat="false" ht="15" hidden="false" customHeight="false" outlineLevel="0" collapsed="false">
      <c r="A230" s="2" t="s">
        <v>566</v>
      </c>
      <c r="B230" s="2" t="s">
        <v>565</v>
      </c>
      <c r="C230" s="2" t="s">
        <v>1415</v>
      </c>
      <c r="D230" s="2" t="s">
        <v>584</v>
      </c>
      <c r="E230" s="2" t="s">
        <v>583</v>
      </c>
      <c r="F230" s="2" t="s">
        <v>1515</v>
      </c>
      <c r="G230" s="2"/>
      <c r="H230" s="2" t="s">
        <v>1417</v>
      </c>
    </row>
    <row r="231" customFormat="false" ht="15" hidden="false" customHeight="false" outlineLevel="0" collapsed="false">
      <c r="A231" s="2" t="s">
        <v>562</v>
      </c>
      <c r="B231" s="2" t="s">
        <v>561</v>
      </c>
      <c r="C231" s="2" t="s">
        <v>1477</v>
      </c>
      <c r="D231" s="2" t="s">
        <v>1289</v>
      </c>
      <c r="E231" s="2" t="s">
        <v>1288</v>
      </c>
      <c r="F231" s="2" t="s">
        <v>1539</v>
      </c>
      <c r="G231" s="2"/>
      <c r="H231" s="2" t="s">
        <v>1412</v>
      </c>
    </row>
    <row r="232" customFormat="false" ht="23.85" hidden="false" customHeight="false" outlineLevel="0" collapsed="false">
      <c r="A232" s="2" t="s">
        <v>621</v>
      </c>
      <c r="B232" s="2" t="s">
        <v>620</v>
      </c>
      <c r="C232" s="2" t="s">
        <v>1409</v>
      </c>
      <c r="D232" s="2" t="s">
        <v>631</v>
      </c>
      <c r="E232" s="2" t="s">
        <v>630</v>
      </c>
      <c r="F232" s="2" t="s">
        <v>1515</v>
      </c>
      <c r="G232" s="2" t="s">
        <v>1635</v>
      </c>
      <c r="H232" s="2" t="s">
        <v>1412</v>
      </c>
    </row>
    <row r="233" customFormat="false" ht="15" hidden="false" customHeight="false" outlineLevel="0" collapsed="false">
      <c r="A233" s="2" t="s">
        <v>694</v>
      </c>
      <c r="B233" s="2" t="s">
        <v>693</v>
      </c>
      <c r="C233" s="2" t="s">
        <v>1415</v>
      </c>
      <c r="D233" s="2" t="s">
        <v>730</v>
      </c>
      <c r="E233" s="2" t="s">
        <v>729</v>
      </c>
      <c r="F233" s="2" t="s">
        <v>1636</v>
      </c>
      <c r="G233" s="2" t="s">
        <v>1637</v>
      </c>
      <c r="H233" s="2" t="s">
        <v>1417</v>
      </c>
    </row>
    <row r="234" customFormat="false" ht="15" hidden="false" customHeight="false" outlineLevel="0" collapsed="false">
      <c r="A234" s="2" t="s">
        <v>694</v>
      </c>
      <c r="B234" s="2" t="s">
        <v>693</v>
      </c>
      <c r="C234" s="2" t="s">
        <v>1415</v>
      </c>
      <c r="D234" s="2" t="s">
        <v>740</v>
      </c>
      <c r="E234" s="2" t="s">
        <v>739</v>
      </c>
      <c r="F234" s="2" t="s">
        <v>1636</v>
      </c>
      <c r="G234" s="2"/>
      <c r="H234" s="2" t="s">
        <v>1417</v>
      </c>
    </row>
    <row r="235" customFormat="false" ht="15" hidden="false" customHeight="false" outlineLevel="0" collapsed="false">
      <c r="A235" s="2" t="s">
        <v>570</v>
      </c>
      <c r="B235" s="2" t="s">
        <v>569</v>
      </c>
      <c r="C235" s="2" t="s">
        <v>1415</v>
      </c>
      <c r="D235" s="2" t="s">
        <v>592</v>
      </c>
      <c r="E235" s="2" t="s">
        <v>591</v>
      </c>
      <c r="F235" s="2" t="s">
        <v>1515</v>
      </c>
      <c r="G235" s="2" t="s">
        <v>1638</v>
      </c>
      <c r="H235" s="2" t="s">
        <v>1417</v>
      </c>
    </row>
    <row r="236" customFormat="false" ht="15" hidden="false" customHeight="false" outlineLevel="0" collapsed="false">
      <c r="A236" s="2" t="s">
        <v>642</v>
      </c>
      <c r="B236" s="2" t="s">
        <v>641</v>
      </c>
      <c r="C236" s="2" t="s">
        <v>1405</v>
      </c>
      <c r="D236" s="2" t="s">
        <v>645</v>
      </c>
      <c r="E236" s="2" t="s">
        <v>644</v>
      </c>
      <c r="F236" s="2" t="s">
        <v>1600</v>
      </c>
      <c r="G236" s="2"/>
      <c r="H236" s="2" t="s">
        <v>1408</v>
      </c>
    </row>
    <row r="237" customFormat="false" ht="15" hidden="false" customHeight="false" outlineLevel="0" collapsed="false">
      <c r="A237" s="2" t="s">
        <v>645</v>
      </c>
      <c r="B237" s="2" t="s">
        <v>644</v>
      </c>
      <c r="C237" s="2" t="s">
        <v>1477</v>
      </c>
      <c r="D237" s="2" t="s">
        <v>1249</v>
      </c>
      <c r="E237" s="2" t="s">
        <v>1248</v>
      </c>
      <c r="F237" s="2" t="s">
        <v>1639</v>
      </c>
      <c r="G237" s="2"/>
      <c r="H237" s="2" t="s">
        <v>1412</v>
      </c>
    </row>
    <row r="238" customFormat="false" ht="15" hidden="false" customHeight="false" outlineLevel="0" collapsed="false">
      <c r="A238" s="2" t="s">
        <v>645</v>
      </c>
      <c r="B238" s="2" t="s">
        <v>644</v>
      </c>
      <c r="C238" s="2" t="s">
        <v>1470</v>
      </c>
      <c r="D238" s="2" t="s">
        <v>1344</v>
      </c>
      <c r="E238" s="2" t="s">
        <v>1343</v>
      </c>
      <c r="F238" s="2" t="s">
        <v>1473</v>
      </c>
      <c r="G238" s="2"/>
      <c r="H238" s="2" t="s">
        <v>1412</v>
      </c>
    </row>
    <row r="239" customFormat="false" ht="15" hidden="false" customHeight="false" outlineLevel="0" collapsed="false">
      <c r="A239" s="2" t="s">
        <v>645</v>
      </c>
      <c r="B239" s="2" t="s">
        <v>644</v>
      </c>
      <c r="C239" s="2" t="s">
        <v>1409</v>
      </c>
      <c r="D239" s="2" t="s">
        <v>1052</v>
      </c>
      <c r="E239" s="2" t="s">
        <v>1051</v>
      </c>
      <c r="F239" s="2" t="s">
        <v>1440</v>
      </c>
      <c r="G239" s="2" t="s">
        <v>1640</v>
      </c>
      <c r="H239" s="2" t="s">
        <v>1412</v>
      </c>
    </row>
    <row r="240" customFormat="false" ht="15" hidden="false" customHeight="false" outlineLevel="0" collapsed="false">
      <c r="A240" s="2" t="s">
        <v>635</v>
      </c>
      <c r="B240" s="2" t="s">
        <v>634</v>
      </c>
      <c r="C240" s="2" t="s">
        <v>1405</v>
      </c>
      <c r="D240" s="2" t="s">
        <v>631</v>
      </c>
      <c r="E240" s="2" t="s">
        <v>630</v>
      </c>
      <c r="F240" s="2" t="s">
        <v>1506</v>
      </c>
      <c r="G240" s="2"/>
      <c r="H240" s="2" t="s">
        <v>1408</v>
      </c>
    </row>
    <row r="241" customFormat="false" ht="15" hidden="false" customHeight="false" outlineLevel="0" collapsed="false">
      <c r="A241" s="2" t="s">
        <v>635</v>
      </c>
      <c r="B241" s="2" t="s">
        <v>634</v>
      </c>
      <c r="C241" s="2" t="s">
        <v>1405</v>
      </c>
      <c r="D241" s="2" t="s">
        <v>638</v>
      </c>
      <c r="E241" s="2" t="s">
        <v>637</v>
      </c>
      <c r="F241" s="2" t="s">
        <v>1464</v>
      </c>
      <c r="G241" s="2"/>
      <c r="H241" s="2" t="s">
        <v>1408</v>
      </c>
    </row>
    <row r="242" customFormat="false" ht="15" hidden="false" customHeight="false" outlineLevel="0" collapsed="false">
      <c r="A242" s="2" t="s">
        <v>631</v>
      </c>
      <c r="B242" s="2" t="s">
        <v>630</v>
      </c>
      <c r="C242" s="2" t="s">
        <v>1433</v>
      </c>
      <c r="D242" s="2" t="s">
        <v>638</v>
      </c>
      <c r="E242" s="2" t="s">
        <v>637</v>
      </c>
      <c r="F242" s="2" t="s">
        <v>1464</v>
      </c>
      <c r="G242" s="2"/>
      <c r="H242" s="2" t="s">
        <v>1408</v>
      </c>
    </row>
    <row r="243" customFormat="false" ht="15" hidden="false" customHeight="false" outlineLevel="0" collapsed="false">
      <c r="A243" s="2" t="s">
        <v>125</v>
      </c>
      <c r="B243" s="2" t="s">
        <v>124</v>
      </c>
      <c r="C243" s="2" t="s">
        <v>1433</v>
      </c>
      <c r="D243" s="2" t="s">
        <v>638</v>
      </c>
      <c r="E243" s="2" t="s">
        <v>637</v>
      </c>
      <c r="F243" s="2" t="s">
        <v>1464</v>
      </c>
      <c r="G243" s="2" t="s">
        <v>1641</v>
      </c>
      <c r="H243" s="2" t="s">
        <v>1408</v>
      </c>
    </row>
    <row r="244" customFormat="false" ht="15" hidden="false" customHeight="false" outlineLevel="0" collapsed="false">
      <c r="A244" s="2" t="s">
        <v>1263</v>
      </c>
      <c r="B244" s="2" t="s">
        <v>1262</v>
      </c>
      <c r="C244" s="2" t="s">
        <v>1415</v>
      </c>
      <c r="D244" s="2" t="s">
        <v>631</v>
      </c>
      <c r="E244" s="2" t="s">
        <v>630</v>
      </c>
      <c r="F244" s="2" t="s">
        <v>1506</v>
      </c>
      <c r="G244" s="2" t="s">
        <v>1642</v>
      </c>
      <c r="H244" s="2" t="s">
        <v>1417</v>
      </c>
    </row>
    <row r="245" customFormat="false" ht="15" hidden="false" customHeight="false" outlineLevel="0" collapsed="false">
      <c r="A245" s="2" t="s">
        <v>665</v>
      </c>
      <c r="B245" s="2" t="s">
        <v>664</v>
      </c>
      <c r="C245" s="2" t="s">
        <v>1419</v>
      </c>
      <c r="D245" s="2" t="s">
        <v>690</v>
      </c>
      <c r="E245" s="2" t="s">
        <v>689</v>
      </c>
      <c r="F245" s="2" t="s">
        <v>1564</v>
      </c>
      <c r="G245" s="2" t="s">
        <v>1643</v>
      </c>
      <c r="H245" s="2" t="s">
        <v>1408</v>
      </c>
    </row>
    <row r="246" customFormat="false" ht="15" hidden="false" customHeight="false" outlineLevel="0" collapsed="false">
      <c r="A246" s="2" t="s">
        <v>686</v>
      </c>
      <c r="B246" s="2" t="s">
        <v>685</v>
      </c>
      <c r="C246" s="2" t="s">
        <v>1493</v>
      </c>
      <c r="D246" s="2" t="s">
        <v>690</v>
      </c>
      <c r="E246" s="2" t="s">
        <v>689</v>
      </c>
      <c r="F246" s="2" t="s">
        <v>1579</v>
      </c>
      <c r="G246" s="2" t="s">
        <v>1644</v>
      </c>
      <c r="H246" s="2" t="s">
        <v>1408</v>
      </c>
    </row>
    <row r="247" customFormat="false" ht="15" hidden="false" customHeight="false" outlineLevel="0" collapsed="false">
      <c r="A247" s="2" t="s">
        <v>690</v>
      </c>
      <c r="B247" s="2" t="s">
        <v>689</v>
      </c>
      <c r="C247" s="2" t="s">
        <v>1477</v>
      </c>
      <c r="D247" s="2" t="s">
        <v>1323</v>
      </c>
      <c r="E247" s="2" t="s">
        <v>1322</v>
      </c>
      <c r="F247" s="2" t="s">
        <v>1564</v>
      </c>
      <c r="G247" s="2"/>
      <c r="H247" s="2" t="s">
        <v>1412</v>
      </c>
    </row>
    <row r="248" customFormat="false" ht="15" hidden="false" customHeight="false" outlineLevel="0" collapsed="false">
      <c r="A248" s="2" t="s">
        <v>678</v>
      </c>
      <c r="B248" s="2" t="s">
        <v>677</v>
      </c>
      <c r="C248" s="2" t="s">
        <v>1424</v>
      </c>
      <c r="D248" s="2" t="s">
        <v>1173</v>
      </c>
      <c r="E248" s="2" t="s">
        <v>1172</v>
      </c>
      <c r="F248" s="2" t="s">
        <v>1645</v>
      </c>
      <c r="G248" s="2"/>
      <c r="H248" s="2" t="s">
        <v>1408</v>
      </c>
    </row>
    <row r="249" customFormat="false" ht="15" hidden="false" customHeight="false" outlineLevel="0" collapsed="false">
      <c r="A249" s="2" t="s">
        <v>678</v>
      </c>
      <c r="B249" s="2" t="s">
        <v>677</v>
      </c>
      <c r="C249" s="2" t="s">
        <v>1409</v>
      </c>
      <c r="D249" s="2" t="s">
        <v>966</v>
      </c>
      <c r="E249" s="2" t="s">
        <v>965</v>
      </c>
      <c r="F249" s="2" t="s">
        <v>1521</v>
      </c>
      <c r="G249" s="2"/>
      <c r="H249" s="2" t="s">
        <v>1412</v>
      </c>
    </row>
    <row r="250" customFormat="false" ht="15" hidden="false" customHeight="false" outlineLevel="0" collapsed="false">
      <c r="A250" s="2" t="s">
        <v>612</v>
      </c>
      <c r="B250" s="2" t="s">
        <v>611</v>
      </c>
      <c r="C250" s="2" t="s">
        <v>1409</v>
      </c>
      <c r="D250" s="2" t="s">
        <v>678</v>
      </c>
      <c r="E250" s="2" t="s">
        <v>677</v>
      </c>
      <c r="F250" s="2" t="s">
        <v>1646</v>
      </c>
      <c r="G250" s="2" t="s">
        <v>1647</v>
      </c>
      <c r="H250" s="2" t="s">
        <v>1412</v>
      </c>
    </row>
    <row r="251" customFormat="false" ht="15" hidden="false" customHeight="false" outlineLevel="0" collapsed="false">
      <c r="A251" s="2" t="s">
        <v>612</v>
      </c>
      <c r="B251" s="2" t="s">
        <v>611</v>
      </c>
      <c r="C251" s="2" t="s">
        <v>1409</v>
      </c>
      <c r="D251" s="2" t="s">
        <v>788</v>
      </c>
      <c r="E251" s="2" t="s">
        <v>787</v>
      </c>
      <c r="F251" s="2" t="s">
        <v>1648</v>
      </c>
      <c r="G251" s="2"/>
      <c r="H251" s="2" t="s">
        <v>1412</v>
      </c>
    </row>
    <row r="252" customFormat="false" ht="15" hidden="false" customHeight="false" outlineLevel="0" collapsed="false">
      <c r="A252" s="2" t="s">
        <v>612</v>
      </c>
      <c r="B252" s="2" t="s">
        <v>611</v>
      </c>
      <c r="C252" s="2" t="s">
        <v>1409</v>
      </c>
      <c r="D252" s="2" t="s">
        <v>671</v>
      </c>
      <c r="E252" s="2" t="s">
        <v>670</v>
      </c>
      <c r="F252" s="2" t="s">
        <v>1513</v>
      </c>
      <c r="G252" s="2" t="s">
        <v>1649</v>
      </c>
      <c r="H252" s="2" t="s">
        <v>1412</v>
      </c>
    </row>
    <row r="253" customFormat="false" ht="15" hidden="false" customHeight="false" outlineLevel="0" collapsed="false">
      <c r="A253" s="2" t="s">
        <v>612</v>
      </c>
      <c r="B253" s="2" t="s">
        <v>611</v>
      </c>
      <c r="C253" s="2" t="s">
        <v>1415</v>
      </c>
      <c r="D253" s="2" t="s">
        <v>1263</v>
      </c>
      <c r="E253" s="2" t="s">
        <v>1262</v>
      </c>
      <c r="F253" s="2" t="s">
        <v>1650</v>
      </c>
      <c r="G253" s="2" t="s">
        <v>1651</v>
      </c>
      <c r="H253" s="2" t="s">
        <v>1417</v>
      </c>
    </row>
    <row r="254" customFormat="false" ht="15" hidden="false" customHeight="false" outlineLevel="0" collapsed="false">
      <c r="A254" s="2" t="s">
        <v>612</v>
      </c>
      <c r="B254" s="2" t="s">
        <v>611</v>
      </c>
      <c r="C254" s="2" t="s">
        <v>1409</v>
      </c>
      <c r="D254" s="2" t="s">
        <v>1157</v>
      </c>
      <c r="E254" s="2" t="s">
        <v>1156</v>
      </c>
      <c r="F254" s="2" t="s">
        <v>1521</v>
      </c>
      <c r="G254" s="2" t="s">
        <v>1652</v>
      </c>
      <c r="H254" s="2" t="s">
        <v>1412</v>
      </c>
    </row>
    <row r="255" customFormat="false" ht="15" hidden="false" customHeight="false" outlineLevel="0" collapsed="false">
      <c r="A255" s="2" t="s">
        <v>608</v>
      </c>
      <c r="B255" s="2" t="s">
        <v>607</v>
      </c>
      <c r="C255" s="2" t="s">
        <v>1409</v>
      </c>
      <c r="D255" s="2" t="s">
        <v>642</v>
      </c>
      <c r="E255" s="2" t="s">
        <v>641</v>
      </c>
      <c r="F255" s="2" t="s">
        <v>1509</v>
      </c>
      <c r="G255" s="2" t="s">
        <v>1653</v>
      </c>
      <c r="H255" s="2" t="s">
        <v>1412</v>
      </c>
    </row>
    <row r="256" customFormat="false" ht="15" hidden="false" customHeight="false" outlineLevel="0" collapsed="false">
      <c r="A256" s="2" t="s">
        <v>863</v>
      </c>
      <c r="B256" s="2" t="s">
        <v>862</v>
      </c>
      <c r="C256" s="2" t="s">
        <v>1424</v>
      </c>
      <c r="D256" s="2" t="s">
        <v>651</v>
      </c>
      <c r="E256" s="2" t="s">
        <v>650</v>
      </c>
      <c r="F256" s="2" t="s">
        <v>1521</v>
      </c>
      <c r="G256" s="2"/>
      <c r="H256" s="2" t="s">
        <v>1408</v>
      </c>
    </row>
    <row r="257" customFormat="false" ht="15" hidden="false" customHeight="false" outlineLevel="0" collapsed="false">
      <c r="A257" s="2" t="s">
        <v>662</v>
      </c>
      <c r="B257" s="2" t="s">
        <v>661</v>
      </c>
      <c r="C257" s="2" t="s">
        <v>1409</v>
      </c>
      <c r="D257" s="2" t="s">
        <v>658</v>
      </c>
      <c r="E257" s="2" t="s">
        <v>657</v>
      </c>
      <c r="F257" s="2" t="s">
        <v>1564</v>
      </c>
      <c r="G257" s="2"/>
      <c r="H257" s="2" t="s">
        <v>1412</v>
      </c>
    </row>
    <row r="258" customFormat="false" ht="15" hidden="false" customHeight="false" outlineLevel="0" collapsed="false">
      <c r="A258" s="2" t="s">
        <v>544</v>
      </c>
      <c r="B258" s="2" t="s">
        <v>543</v>
      </c>
      <c r="C258" s="2" t="s">
        <v>1409</v>
      </c>
      <c r="D258" s="2" t="s">
        <v>665</v>
      </c>
      <c r="E258" s="2" t="s">
        <v>664</v>
      </c>
      <c r="F258" s="2" t="s">
        <v>1521</v>
      </c>
      <c r="G258" s="2" t="s">
        <v>1502</v>
      </c>
      <c r="H258" s="2" t="s">
        <v>1412</v>
      </c>
    </row>
    <row r="259" customFormat="false" ht="15" hidden="false" customHeight="false" outlineLevel="0" collapsed="false">
      <c r="A259" s="2" t="s">
        <v>138</v>
      </c>
      <c r="B259" s="2" t="s">
        <v>137</v>
      </c>
      <c r="C259" s="2" t="s">
        <v>1415</v>
      </c>
      <c r="D259" s="2" t="s">
        <v>665</v>
      </c>
      <c r="E259" s="2" t="s">
        <v>664</v>
      </c>
      <c r="F259" s="2" t="s">
        <v>1509</v>
      </c>
      <c r="G259" s="2" t="s">
        <v>1654</v>
      </c>
      <c r="H259" s="2" t="s">
        <v>1417</v>
      </c>
    </row>
    <row r="260" customFormat="false" ht="15" hidden="false" customHeight="false" outlineLevel="0" collapsed="false">
      <c r="A260" s="2" t="s">
        <v>851</v>
      </c>
      <c r="B260" s="2" t="s">
        <v>850</v>
      </c>
      <c r="C260" s="2" t="s">
        <v>1405</v>
      </c>
      <c r="D260" s="2" t="s">
        <v>703</v>
      </c>
      <c r="E260" s="2" t="s">
        <v>702</v>
      </c>
      <c r="F260" s="2" t="s">
        <v>1566</v>
      </c>
      <c r="G260" s="2"/>
      <c r="H260" s="2" t="s">
        <v>1408</v>
      </c>
    </row>
    <row r="261" customFormat="false" ht="15" hidden="false" customHeight="false" outlineLevel="0" collapsed="false">
      <c r="A261" s="2" t="s">
        <v>703</v>
      </c>
      <c r="B261" s="2" t="s">
        <v>702</v>
      </c>
      <c r="C261" s="2" t="s">
        <v>1477</v>
      </c>
      <c r="D261" s="2" t="s">
        <v>1249</v>
      </c>
      <c r="E261" s="2" t="s">
        <v>1248</v>
      </c>
      <c r="F261" s="2" t="s">
        <v>1655</v>
      </c>
      <c r="G261" s="2"/>
      <c r="H261" s="2" t="s">
        <v>1412</v>
      </c>
    </row>
    <row r="262" customFormat="false" ht="15" hidden="false" customHeight="false" outlineLevel="0" collapsed="false">
      <c r="A262" s="2" t="s">
        <v>703</v>
      </c>
      <c r="B262" s="2" t="s">
        <v>702</v>
      </c>
      <c r="C262" s="2" t="s">
        <v>1470</v>
      </c>
      <c r="D262" s="2" t="s">
        <v>1365</v>
      </c>
      <c r="E262" s="2" t="s">
        <v>1364</v>
      </c>
      <c r="F262" s="2" t="s">
        <v>1656</v>
      </c>
      <c r="G262" s="2"/>
      <c r="H262" s="2" t="s">
        <v>1412</v>
      </c>
    </row>
    <row r="263" customFormat="false" ht="15" hidden="false" customHeight="false" outlineLevel="0" collapsed="false">
      <c r="A263" s="2" t="s">
        <v>699</v>
      </c>
      <c r="B263" s="2" t="s">
        <v>698</v>
      </c>
      <c r="C263" s="2" t="s">
        <v>1415</v>
      </c>
      <c r="D263" s="2" t="s">
        <v>703</v>
      </c>
      <c r="E263" s="2" t="s">
        <v>702</v>
      </c>
      <c r="F263" s="2" t="s">
        <v>1506</v>
      </c>
      <c r="G263" s="2" t="s">
        <v>1657</v>
      </c>
      <c r="H263" s="2" t="s">
        <v>1417</v>
      </c>
    </row>
    <row r="264" customFormat="false" ht="15" hidden="false" customHeight="false" outlineLevel="0" collapsed="false">
      <c r="A264" s="2" t="s">
        <v>694</v>
      </c>
      <c r="B264" s="2" t="s">
        <v>693</v>
      </c>
      <c r="C264" s="2" t="s">
        <v>1415</v>
      </c>
      <c r="D264" s="2" t="s">
        <v>703</v>
      </c>
      <c r="E264" s="2" t="s">
        <v>702</v>
      </c>
      <c r="F264" s="2" t="s">
        <v>1515</v>
      </c>
      <c r="G264" s="2"/>
      <c r="H264" s="2" t="s">
        <v>1417</v>
      </c>
    </row>
    <row r="265" customFormat="false" ht="15" hidden="false" customHeight="false" outlineLevel="0" collapsed="false">
      <c r="A265" s="2" t="s">
        <v>703</v>
      </c>
      <c r="B265" s="2" t="s">
        <v>702</v>
      </c>
      <c r="C265" s="2" t="s">
        <v>1415</v>
      </c>
      <c r="D265" s="2" t="s">
        <v>1064</v>
      </c>
      <c r="E265" s="2" t="s">
        <v>1063</v>
      </c>
      <c r="F265" s="2" t="s">
        <v>1521</v>
      </c>
      <c r="G265" s="2" t="s">
        <v>1658</v>
      </c>
      <c r="H265" s="2" t="s">
        <v>1417</v>
      </c>
    </row>
    <row r="266" customFormat="false" ht="15" hidden="false" customHeight="false" outlineLevel="0" collapsed="false">
      <c r="A266" s="2" t="s">
        <v>730</v>
      </c>
      <c r="B266" s="2" t="s">
        <v>729</v>
      </c>
      <c r="C266" s="2" t="s">
        <v>1470</v>
      </c>
      <c r="D266" s="2" t="s">
        <v>1365</v>
      </c>
      <c r="E266" s="2" t="s">
        <v>1364</v>
      </c>
      <c r="F266" s="2" t="s">
        <v>1659</v>
      </c>
      <c r="G266" s="2"/>
      <c r="H266" s="2" t="s">
        <v>1412</v>
      </c>
    </row>
    <row r="267" customFormat="false" ht="15" hidden="false" customHeight="false" outlineLevel="0" collapsed="false">
      <c r="A267" s="2" t="s">
        <v>735</v>
      </c>
      <c r="B267" s="2" t="s">
        <v>735</v>
      </c>
      <c r="C267" s="2" t="s">
        <v>1477</v>
      </c>
      <c r="D267" s="2" t="s">
        <v>1307</v>
      </c>
      <c r="E267" s="2" t="s">
        <v>1306</v>
      </c>
      <c r="F267" s="2" t="s">
        <v>1532</v>
      </c>
      <c r="G267" s="2"/>
      <c r="H267" s="2" t="s">
        <v>1412</v>
      </c>
    </row>
    <row r="268" customFormat="false" ht="15" hidden="false" customHeight="false" outlineLevel="0" collapsed="false">
      <c r="A268" s="2" t="s">
        <v>735</v>
      </c>
      <c r="B268" s="2" t="s">
        <v>735</v>
      </c>
      <c r="C268" s="2" t="s">
        <v>1470</v>
      </c>
      <c r="D268" s="2" t="s">
        <v>1365</v>
      </c>
      <c r="E268" s="2" t="s">
        <v>1364</v>
      </c>
      <c r="F268" s="2" t="s">
        <v>1660</v>
      </c>
      <c r="G268" s="2"/>
      <c r="H268" s="2" t="s">
        <v>1412</v>
      </c>
    </row>
    <row r="269" customFormat="false" ht="15" hidden="false" customHeight="false" outlineLevel="0" collapsed="false">
      <c r="A269" s="2" t="s">
        <v>720</v>
      </c>
      <c r="B269" s="2" t="s">
        <v>719</v>
      </c>
      <c r="C269" s="2" t="s">
        <v>1415</v>
      </c>
      <c r="D269" s="2" t="s">
        <v>735</v>
      </c>
      <c r="E269" s="2" t="s">
        <v>735</v>
      </c>
      <c r="F269" s="2" t="s">
        <v>1661</v>
      </c>
      <c r="G269" s="2" t="s">
        <v>1662</v>
      </c>
      <c r="H269" s="2" t="s">
        <v>1417</v>
      </c>
    </row>
    <row r="270" customFormat="false" ht="15" hidden="false" customHeight="false" outlineLevel="0" collapsed="false">
      <c r="A270" s="2" t="s">
        <v>720</v>
      </c>
      <c r="B270" s="2" t="s">
        <v>719</v>
      </c>
      <c r="C270" s="2" t="s">
        <v>1415</v>
      </c>
      <c r="D270" s="2" t="s">
        <v>709</v>
      </c>
      <c r="E270" s="2" t="s">
        <v>708</v>
      </c>
      <c r="F270" s="2" t="s">
        <v>1661</v>
      </c>
      <c r="G270" s="2"/>
      <c r="H270" s="2" t="s">
        <v>1417</v>
      </c>
    </row>
    <row r="271" customFormat="false" ht="15" hidden="false" customHeight="false" outlineLevel="0" collapsed="false">
      <c r="A271" s="2" t="s">
        <v>709</v>
      </c>
      <c r="B271" s="2" t="s">
        <v>708</v>
      </c>
      <c r="C271" s="2" t="s">
        <v>1433</v>
      </c>
      <c r="D271" s="2" t="s">
        <v>768</v>
      </c>
      <c r="E271" s="2" t="s">
        <v>767</v>
      </c>
      <c r="F271" s="2" t="s">
        <v>1471</v>
      </c>
      <c r="G271" s="2" t="s">
        <v>1663</v>
      </c>
      <c r="H271" s="2" t="s">
        <v>1408</v>
      </c>
    </row>
    <row r="272" customFormat="false" ht="15" hidden="false" customHeight="false" outlineLevel="0" collapsed="false">
      <c r="A272" s="2" t="s">
        <v>709</v>
      </c>
      <c r="B272" s="2" t="s">
        <v>708</v>
      </c>
      <c r="C272" s="2" t="s">
        <v>1477</v>
      </c>
      <c r="D272" s="2" t="s">
        <v>1307</v>
      </c>
      <c r="E272" s="2" t="s">
        <v>1306</v>
      </c>
      <c r="F272" s="2" t="s">
        <v>1580</v>
      </c>
      <c r="G272" s="2"/>
      <c r="H272" s="2" t="s">
        <v>1412</v>
      </c>
    </row>
    <row r="273" customFormat="false" ht="15" hidden="false" customHeight="false" outlineLevel="0" collapsed="false">
      <c r="A273" s="2" t="s">
        <v>709</v>
      </c>
      <c r="B273" s="2" t="s">
        <v>708</v>
      </c>
      <c r="C273" s="2" t="s">
        <v>1477</v>
      </c>
      <c r="D273" s="2" t="s">
        <v>1362</v>
      </c>
      <c r="E273" s="2" t="s">
        <v>1361</v>
      </c>
      <c r="F273" s="2" t="s">
        <v>1521</v>
      </c>
      <c r="G273" s="2"/>
      <c r="H273" s="2" t="s">
        <v>1412</v>
      </c>
    </row>
    <row r="274" customFormat="false" ht="15" hidden="false" customHeight="false" outlineLevel="0" collapsed="false">
      <c r="A274" s="2" t="s">
        <v>709</v>
      </c>
      <c r="B274" s="2" t="s">
        <v>708</v>
      </c>
      <c r="C274" s="2" t="s">
        <v>1470</v>
      </c>
      <c r="D274" s="2" t="s">
        <v>1344</v>
      </c>
      <c r="E274" s="2" t="s">
        <v>1343</v>
      </c>
      <c r="F274" s="2" t="s">
        <v>1532</v>
      </c>
      <c r="G274" s="2"/>
      <c r="H274" s="2" t="s">
        <v>1412</v>
      </c>
    </row>
    <row r="275" customFormat="false" ht="15" hidden="false" customHeight="false" outlineLevel="0" collapsed="false">
      <c r="A275" s="2" t="s">
        <v>745</v>
      </c>
      <c r="B275" s="2" t="s">
        <v>744</v>
      </c>
      <c r="C275" s="2" t="s">
        <v>1409</v>
      </c>
      <c r="D275" s="2" t="s">
        <v>768</v>
      </c>
      <c r="E275" s="2" t="s">
        <v>767</v>
      </c>
      <c r="F275" s="2" t="s">
        <v>1664</v>
      </c>
      <c r="G275" s="2" t="s">
        <v>1665</v>
      </c>
      <c r="H275" s="2" t="s">
        <v>1412</v>
      </c>
    </row>
    <row r="276" customFormat="false" ht="15" hidden="false" customHeight="false" outlineLevel="0" collapsed="false">
      <c r="A276" s="2" t="s">
        <v>768</v>
      </c>
      <c r="B276" s="2" t="s">
        <v>767</v>
      </c>
      <c r="C276" s="2" t="s">
        <v>1409</v>
      </c>
      <c r="D276" s="2" t="s">
        <v>1064</v>
      </c>
      <c r="E276" s="2" t="s">
        <v>1063</v>
      </c>
      <c r="F276" s="2" t="s">
        <v>1580</v>
      </c>
      <c r="G276" s="2" t="s">
        <v>1666</v>
      </c>
      <c r="H276" s="2" t="s">
        <v>1412</v>
      </c>
    </row>
    <row r="277" customFormat="false" ht="15" hidden="false" customHeight="false" outlineLevel="0" collapsed="false">
      <c r="A277" s="2" t="s">
        <v>768</v>
      </c>
      <c r="B277" s="2" t="s">
        <v>767</v>
      </c>
      <c r="C277" s="2" t="s">
        <v>1409</v>
      </c>
      <c r="D277" s="2" t="s">
        <v>755</v>
      </c>
      <c r="E277" s="2" t="s">
        <v>754</v>
      </c>
      <c r="F277" s="2" t="s">
        <v>1667</v>
      </c>
      <c r="G277" s="2" t="s">
        <v>1668</v>
      </c>
      <c r="H277" s="2" t="s">
        <v>1412</v>
      </c>
    </row>
    <row r="278" customFormat="false" ht="15" hidden="false" customHeight="false" outlineLevel="0" collapsed="false">
      <c r="A278" s="2" t="s">
        <v>755</v>
      </c>
      <c r="B278" s="2" t="s">
        <v>754</v>
      </c>
      <c r="C278" s="2" t="s">
        <v>1470</v>
      </c>
      <c r="D278" s="2" t="s">
        <v>1365</v>
      </c>
      <c r="E278" s="2" t="s">
        <v>1364</v>
      </c>
      <c r="F278" s="2" t="s">
        <v>1564</v>
      </c>
      <c r="G278" s="2"/>
      <c r="H278" s="2" t="s">
        <v>1412</v>
      </c>
    </row>
    <row r="279" customFormat="false" ht="15" hidden="false" customHeight="false" outlineLevel="0" collapsed="false">
      <c r="A279" s="2" t="s">
        <v>761</v>
      </c>
      <c r="B279" s="2" t="s">
        <v>760</v>
      </c>
      <c r="C279" s="2" t="s">
        <v>1470</v>
      </c>
      <c r="D279" s="2" t="s">
        <v>1357</v>
      </c>
      <c r="E279" s="2" t="s">
        <v>1356</v>
      </c>
      <c r="F279" s="2" t="s">
        <v>1471</v>
      </c>
      <c r="G279" s="2" t="s">
        <v>1669</v>
      </c>
      <c r="H279" s="2" t="s">
        <v>1412</v>
      </c>
    </row>
    <row r="280" customFormat="false" ht="15" hidden="false" customHeight="false" outlineLevel="0" collapsed="false">
      <c r="A280" s="2" t="s">
        <v>761</v>
      </c>
      <c r="B280" s="2" t="s">
        <v>760</v>
      </c>
      <c r="C280" s="2" t="s">
        <v>1470</v>
      </c>
      <c r="D280" s="2" t="s">
        <v>1319</v>
      </c>
      <c r="E280" s="2" t="s">
        <v>1318</v>
      </c>
      <c r="F280" s="2" t="s">
        <v>1471</v>
      </c>
      <c r="G280" s="2"/>
      <c r="H280" s="2" t="s">
        <v>1412</v>
      </c>
    </row>
    <row r="281" customFormat="false" ht="15" hidden="false" customHeight="false" outlineLevel="0" collapsed="false">
      <c r="A281" s="2" t="s">
        <v>761</v>
      </c>
      <c r="B281" s="2" t="s">
        <v>760</v>
      </c>
      <c r="C281" s="2" t="s">
        <v>1470</v>
      </c>
      <c r="D281" s="2" t="s">
        <v>1344</v>
      </c>
      <c r="E281" s="2" t="s">
        <v>1343</v>
      </c>
      <c r="F281" s="2" t="s">
        <v>1532</v>
      </c>
      <c r="G281" s="2"/>
      <c r="H281" s="2" t="s">
        <v>1412</v>
      </c>
    </row>
    <row r="282" customFormat="false" ht="23.85" hidden="false" customHeight="false" outlineLevel="0" collapsed="false">
      <c r="A282" s="2" t="s">
        <v>725</v>
      </c>
      <c r="B282" s="2" t="s">
        <v>724</v>
      </c>
      <c r="C282" s="2" t="s">
        <v>1470</v>
      </c>
      <c r="D282" s="2" t="s">
        <v>1357</v>
      </c>
      <c r="E282" s="2" t="s">
        <v>1356</v>
      </c>
      <c r="F282" s="2" t="s">
        <v>1564</v>
      </c>
      <c r="G282" s="2" t="s">
        <v>1670</v>
      </c>
      <c r="H282" s="2" t="s">
        <v>1412</v>
      </c>
    </row>
    <row r="283" customFormat="false" ht="15" hidden="false" customHeight="false" outlineLevel="0" collapsed="false">
      <c r="A283" s="2" t="s">
        <v>749</v>
      </c>
      <c r="B283" s="2" t="s">
        <v>748</v>
      </c>
      <c r="C283" s="2" t="s">
        <v>1470</v>
      </c>
      <c r="D283" s="2" t="s">
        <v>1357</v>
      </c>
      <c r="E283" s="2" t="s">
        <v>1356</v>
      </c>
      <c r="F283" s="2" t="s">
        <v>1667</v>
      </c>
      <c r="G283" s="2" t="s">
        <v>1671</v>
      </c>
      <c r="H283" s="2" t="s">
        <v>1412</v>
      </c>
    </row>
    <row r="284" customFormat="false" ht="23.85" hidden="false" customHeight="false" outlineLevel="0" collapsed="false">
      <c r="A284" s="2" t="s">
        <v>749</v>
      </c>
      <c r="B284" s="2" t="s">
        <v>748</v>
      </c>
      <c r="C284" s="2" t="s">
        <v>1470</v>
      </c>
      <c r="D284" s="2" t="s">
        <v>1319</v>
      </c>
      <c r="E284" s="2" t="s">
        <v>1318</v>
      </c>
      <c r="F284" s="2" t="s">
        <v>1667</v>
      </c>
      <c r="G284" s="2" t="s">
        <v>1672</v>
      </c>
      <c r="H284" s="2" t="s">
        <v>1412</v>
      </c>
    </row>
    <row r="285" customFormat="false" ht="15" hidden="false" customHeight="false" outlineLevel="0" collapsed="false">
      <c r="A285" s="2" t="s">
        <v>709</v>
      </c>
      <c r="B285" s="2" t="s">
        <v>708</v>
      </c>
      <c r="C285" s="2" t="s">
        <v>1470</v>
      </c>
      <c r="D285" s="2" t="s">
        <v>1357</v>
      </c>
      <c r="E285" s="2" t="s">
        <v>1356</v>
      </c>
      <c r="F285" s="2" t="s">
        <v>1667</v>
      </c>
      <c r="G285" s="2" t="s">
        <v>1673</v>
      </c>
      <c r="H285" s="2" t="s">
        <v>1412</v>
      </c>
    </row>
    <row r="286" customFormat="false" ht="23.85" hidden="false" customHeight="false" outlineLevel="0" collapsed="false">
      <c r="A286" s="2" t="s">
        <v>725</v>
      </c>
      <c r="B286" s="2" t="s">
        <v>724</v>
      </c>
      <c r="C286" s="2" t="s">
        <v>1470</v>
      </c>
      <c r="D286" s="2" t="s">
        <v>1319</v>
      </c>
      <c r="E286" s="2" t="s">
        <v>1318</v>
      </c>
      <c r="F286" s="2" t="s">
        <v>1564</v>
      </c>
      <c r="G286" s="2"/>
      <c r="H286" s="2" t="s">
        <v>1412</v>
      </c>
    </row>
    <row r="287" customFormat="false" ht="15" hidden="false" customHeight="false" outlineLevel="0" collapsed="false">
      <c r="A287" s="2" t="s">
        <v>1357</v>
      </c>
      <c r="B287" s="2" t="s">
        <v>1356</v>
      </c>
      <c r="C287" s="2" t="s">
        <v>1470</v>
      </c>
      <c r="D287" s="2" t="s">
        <v>1319</v>
      </c>
      <c r="E287" s="2" t="s">
        <v>1318</v>
      </c>
      <c r="F287" s="2" t="s">
        <v>1674</v>
      </c>
      <c r="G287" s="2" t="s">
        <v>1675</v>
      </c>
      <c r="H287" s="2" t="s">
        <v>1412</v>
      </c>
    </row>
    <row r="288" customFormat="false" ht="15" hidden="false" customHeight="false" outlineLevel="0" collapsed="false">
      <c r="A288" s="2" t="s">
        <v>715</v>
      </c>
      <c r="B288" s="2" t="s">
        <v>714</v>
      </c>
      <c r="C288" s="2" t="s">
        <v>1470</v>
      </c>
      <c r="D288" s="2" t="s">
        <v>1365</v>
      </c>
      <c r="E288" s="2" t="s">
        <v>1364</v>
      </c>
      <c r="F288" s="2" t="s">
        <v>1656</v>
      </c>
      <c r="G288" s="2"/>
      <c r="H288" s="2" t="s">
        <v>1412</v>
      </c>
    </row>
    <row r="289" customFormat="false" ht="15" hidden="false" customHeight="false" outlineLevel="0" collapsed="false">
      <c r="A289" s="2" t="s">
        <v>740</v>
      </c>
      <c r="B289" s="2" t="s">
        <v>739</v>
      </c>
      <c r="C289" s="2" t="s">
        <v>1409</v>
      </c>
      <c r="D289" s="2" t="s">
        <v>730</v>
      </c>
      <c r="E289" s="2" t="s">
        <v>729</v>
      </c>
      <c r="F289" s="2" t="s">
        <v>1521</v>
      </c>
      <c r="G289" s="2" t="s">
        <v>1676</v>
      </c>
      <c r="H289" s="2" t="s">
        <v>1412</v>
      </c>
    </row>
    <row r="290" customFormat="false" ht="15" hidden="false" customHeight="false" outlineLevel="0" collapsed="false">
      <c r="A290" s="2" t="s">
        <v>1268</v>
      </c>
      <c r="B290" s="2" t="s">
        <v>1267</v>
      </c>
      <c r="C290" s="2" t="s">
        <v>1405</v>
      </c>
      <c r="D290" s="2" t="s">
        <v>1344</v>
      </c>
      <c r="E290" s="2" t="s">
        <v>1343</v>
      </c>
      <c r="F290" s="2" t="s">
        <v>1677</v>
      </c>
      <c r="G290" s="2"/>
      <c r="H290" s="2" t="s">
        <v>1408</v>
      </c>
    </row>
    <row r="291" customFormat="false" ht="15" hidden="false" customHeight="false" outlineLevel="0" collapsed="false">
      <c r="A291" s="2" t="s">
        <v>1268</v>
      </c>
      <c r="B291" s="2" t="s">
        <v>1267</v>
      </c>
      <c r="C291" s="2" t="s">
        <v>1405</v>
      </c>
      <c r="D291" s="2" t="s">
        <v>1335</v>
      </c>
      <c r="E291" s="2" t="s">
        <v>1334</v>
      </c>
      <c r="F291" s="2" t="s">
        <v>1464</v>
      </c>
      <c r="G291" s="2"/>
      <c r="H291" s="2" t="s">
        <v>1408</v>
      </c>
    </row>
    <row r="292" customFormat="false" ht="15" hidden="false" customHeight="false" outlineLevel="0" collapsed="false">
      <c r="A292" s="2" t="s">
        <v>1157</v>
      </c>
      <c r="B292" s="2" t="s">
        <v>1156</v>
      </c>
      <c r="C292" s="2" t="s">
        <v>1470</v>
      </c>
      <c r="D292" s="2" t="s">
        <v>1344</v>
      </c>
      <c r="E292" s="2" t="s">
        <v>1343</v>
      </c>
      <c r="F292" s="2" t="s">
        <v>1521</v>
      </c>
      <c r="G292" s="2"/>
      <c r="H292" s="2" t="s">
        <v>1412</v>
      </c>
    </row>
    <row r="293" customFormat="false" ht="15" hidden="false" customHeight="false" outlineLevel="0" collapsed="false">
      <c r="A293" s="2" t="s">
        <v>1157</v>
      </c>
      <c r="B293" s="2" t="s">
        <v>1156</v>
      </c>
      <c r="C293" s="2" t="s">
        <v>1470</v>
      </c>
      <c r="D293" s="2" t="s">
        <v>1335</v>
      </c>
      <c r="E293" s="2" t="s">
        <v>1334</v>
      </c>
      <c r="F293" s="2" t="s">
        <v>1532</v>
      </c>
      <c r="G293" s="2"/>
      <c r="H293" s="2" t="s">
        <v>1412</v>
      </c>
    </row>
    <row r="294" customFormat="false" ht="15" hidden="false" customHeight="false" outlineLevel="0" collapsed="false">
      <c r="A294" s="2" t="s">
        <v>867</v>
      </c>
      <c r="B294" s="2" t="s">
        <v>866</v>
      </c>
      <c r="C294" s="2" t="s">
        <v>1470</v>
      </c>
      <c r="D294" s="2" t="s">
        <v>1344</v>
      </c>
      <c r="E294" s="2" t="s">
        <v>1343</v>
      </c>
      <c r="F294" s="2" t="s">
        <v>1509</v>
      </c>
      <c r="G294" s="2" t="s">
        <v>1678</v>
      </c>
      <c r="H294" s="2" t="s">
        <v>1412</v>
      </c>
    </row>
    <row r="295" customFormat="false" ht="15" hidden="false" customHeight="false" outlineLevel="0" collapsed="false">
      <c r="A295" s="2" t="s">
        <v>1023</v>
      </c>
      <c r="B295" s="2" t="s">
        <v>1022</v>
      </c>
      <c r="C295" s="2" t="s">
        <v>1470</v>
      </c>
      <c r="D295" s="2" t="s">
        <v>1365</v>
      </c>
      <c r="E295" s="2" t="s">
        <v>1364</v>
      </c>
      <c r="F295" s="2" t="s">
        <v>1564</v>
      </c>
      <c r="G295" s="2"/>
      <c r="H295" s="2" t="s">
        <v>1412</v>
      </c>
    </row>
    <row r="296" customFormat="false" ht="15" hidden="false" customHeight="false" outlineLevel="0" collapsed="false">
      <c r="A296" s="2" t="s">
        <v>1041</v>
      </c>
      <c r="B296" s="2" t="s">
        <v>1040</v>
      </c>
      <c r="C296" s="2" t="s">
        <v>1470</v>
      </c>
      <c r="D296" s="2" t="s">
        <v>1365</v>
      </c>
      <c r="E296" s="2" t="s">
        <v>1364</v>
      </c>
      <c r="F296" s="2" t="s">
        <v>1564</v>
      </c>
      <c r="G296" s="2"/>
      <c r="H296" s="2" t="s">
        <v>1412</v>
      </c>
    </row>
    <row r="297" customFormat="false" ht="15" hidden="false" customHeight="false" outlineLevel="0" collapsed="false">
      <c r="A297" s="2" t="s">
        <v>764</v>
      </c>
      <c r="B297" s="2" t="s">
        <v>763</v>
      </c>
      <c r="C297" s="2" t="s">
        <v>1470</v>
      </c>
      <c r="D297" s="2" t="s">
        <v>1365</v>
      </c>
      <c r="E297" s="2" t="s">
        <v>1364</v>
      </c>
      <c r="F297" s="2" t="s">
        <v>1564</v>
      </c>
      <c r="G297" s="2"/>
      <c r="H297" s="2" t="s">
        <v>1412</v>
      </c>
    </row>
    <row r="298" customFormat="false" ht="15" hidden="false" customHeight="false" outlineLevel="0" collapsed="false">
      <c r="A298" s="2" t="s">
        <v>863</v>
      </c>
      <c r="B298" s="2" t="s">
        <v>862</v>
      </c>
      <c r="C298" s="2" t="s">
        <v>1405</v>
      </c>
      <c r="D298" s="2" t="s">
        <v>867</v>
      </c>
      <c r="E298" s="2" t="s">
        <v>866</v>
      </c>
      <c r="F298" s="2" t="s">
        <v>1679</v>
      </c>
      <c r="G298" s="2"/>
      <c r="H298" s="2" t="s">
        <v>1408</v>
      </c>
    </row>
    <row r="299" customFormat="false" ht="15" hidden="false" customHeight="false" outlineLevel="0" collapsed="false">
      <c r="A299" s="2" t="s">
        <v>871</v>
      </c>
      <c r="B299" s="2" t="s">
        <v>870</v>
      </c>
      <c r="C299" s="2" t="s">
        <v>1405</v>
      </c>
      <c r="D299" s="2" t="s">
        <v>874</v>
      </c>
      <c r="E299" s="2" t="s">
        <v>873</v>
      </c>
      <c r="F299" s="2" t="s">
        <v>1679</v>
      </c>
      <c r="G299" s="2"/>
      <c r="H299" s="2" t="s">
        <v>1408</v>
      </c>
    </row>
    <row r="300" customFormat="false" ht="15" hidden="false" customHeight="false" outlineLevel="0" collapsed="false">
      <c r="A300" s="2" t="s">
        <v>888</v>
      </c>
      <c r="B300" s="2" t="s">
        <v>887</v>
      </c>
      <c r="C300" s="2" t="s">
        <v>1405</v>
      </c>
      <c r="D300" s="2" t="s">
        <v>882</v>
      </c>
      <c r="E300" s="2" t="s">
        <v>881</v>
      </c>
      <c r="F300" s="2" t="s">
        <v>1587</v>
      </c>
      <c r="G300" s="2"/>
      <c r="H300" s="2" t="s">
        <v>1408</v>
      </c>
    </row>
    <row r="301" customFormat="false" ht="15" hidden="false" customHeight="false" outlineLevel="0" collapsed="false">
      <c r="A301" s="2" t="s">
        <v>882</v>
      </c>
      <c r="B301" s="2" t="s">
        <v>881</v>
      </c>
      <c r="C301" s="2" t="s">
        <v>1477</v>
      </c>
      <c r="D301" s="2" t="s">
        <v>1303</v>
      </c>
      <c r="E301" s="2" t="s">
        <v>1302</v>
      </c>
      <c r="F301" s="2" t="s">
        <v>1680</v>
      </c>
      <c r="G301" s="2" t="s">
        <v>1681</v>
      </c>
      <c r="H301" s="2" t="s">
        <v>1412</v>
      </c>
    </row>
    <row r="302" customFormat="false" ht="15" hidden="false" customHeight="false" outlineLevel="0" collapsed="false">
      <c r="A302" s="2" t="s">
        <v>455</v>
      </c>
      <c r="B302" s="2" t="s">
        <v>454</v>
      </c>
      <c r="C302" s="2" t="s">
        <v>1409</v>
      </c>
      <c r="D302" s="2" t="s">
        <v>882</v>
      </c>
      <c r="E302" s="2" t="s">
        <v>881</v>
      </c>
      <c r="F302" s="2" t="s">
        <v>1509</v>
      </c>
      <c r="G302" s="2" t="s">
        <v>1682</v>
      </c>
      <c r="H302" s="2" t="s">
        <v>1412</v>
      </c>
    </row>
    <row r="303" customFormat="false" ht="15" hidden="false" customHeight="false" outlineLevel="0" collapsed="false">
      <c r="A303" s="2" t="s">
        <v>950</v>
      </c>
      <c r="B303" s="2" t="s">
        <v>949</v>
      </c>
      <c r="C303" s="2" t="s">
        <v>1424</v>
      </c>
      <c r="D303" s="2" t="s">
        <v>855</v>
      </c>
      <c r="E303" s="2" t="s">
        <v>854</v>
      </c>
      <c r="F303" s="2" t="s">
        <v>1683</v>
      </c>
      <c r="G303" s="2"/>
      <c r="H303" s="2" t="s">
        <v>1408</v>
      </c>
    </row>
    <row r="304" customFormat="false" ht="23.85" hidden="false" customHeight="false" outlineLevel="0" collapsed="false">
      <c r="A304" s="2" t="s">
        <v>950</v>
      </c>
      <c r="B304" s="2" t="s">
        <v>949</v>
      </c>
      <c r="C304" s="2" t="s">
        <v>1405</v>
      </c>
      <c r="D304" s="2" t="s">
        <v>954</v>
      </c>
      <c r="E304" s="2" t="s">
        <v>953</v>
      </c>
      <c r="F304" s="2" t="s">
        <v>1573</v>
      </c>
      <c r="G304" s="2"/>
      <c r="H304" s="2" t="s">
        <v>1408</v>
      </c>
    </row>
    <row r="305" customFormat="false" ht="15" hidden="false" customHeight="false" outlineLevel="0" collapsed="false">
      <c r="A305" s="2" t="s">
        <v>908</v>
      </c>
      <c r="B305" s="2" t="s">
        <v>907</v>
      </c>
      <c r="C305" s="2" t="s">
        <v>1424</v>
      </c>
      <c r="D305" s="2" t="s">
        <v>915</v>
      </c>
      <c r="E305" s="2" t="s">
        <v>914</v>
      </c>
      <c r="F305" s="2" t="s">
        <v>1684</v>
      </c>
      <c r="G305" s="2"/>
      <c r="H305" s="2" t="s">
        <v>1408</v>
      </c>
    </row>
    <row r="306" customFormat="false" ht="23.85" hidden="false" customHeight="false" outlineLevel="0" collapsed="false">
      <c r="A306" s="2" t="s">
        <v>908</v>
      </c>
      <c r="B306" s="2" t="s">
        <v>907</v>
      </c>
      <c r="C306" s="2" t="s">
        <v>1424</v>
      </c>
      <c r="D306" s="2" t="s">
        <v>954</v>
      </c>
      <c r="E306" s="2" t="s">
        <v>953</v>
      </c>
      <c r="F306" s="2" t="s">
        <v>1685</v>
      </c>
      <c r="G306" s="2"/>
      <c r="H306" s="2" t="s">
        <v>1408</v>
      </c>
    </row>
    <row r="307" customFormat="false" ht="15" hidden="false" customHeight="false" outlineLevel="0" collapsed="false">
      <c r="A307" s="2" t="s">
        <v>908</v>
      </c>
      <c r="B307" s="2" t="s">
        <v>907</v>
      </c>
      <c r="C307" s="2" t="s">
        <v>1424</v>
      </c>
      <c r="D307" s="2" t="s">
        <v>1008</v>
      </c>
      <c r="E307" s="2" t="s">
        <v>1007</v>
      </c>
      <c r="F307" s="2" t="s">
        <v>1686</v>
      </c>
      <c r="G307" s="2"/>
      <c r="H307" s="2" t="s">
        <v>1408</v>
      </c>
    </row>
    <row r="308" customFormat="false" ht="23.85" hidden="false" customHeight="false" outlineLevel="0" collapsed="false">
      <c r="A308" s="2" t="s">
        <v>1331</v>
      </c>
      <c r="B308" s="2" t="s">
        <v>1330</v>
      </c>
      <c r="C308" s="2" t="s">
        <v>1419</v>
      </c>
      <c r="D308" s="2" t="s">
        <v>954</v>
      </c>
      <c r="E308" s="2" t="s">
        <v>953</v>
      </c>
      <c r="F308" s="2" t="s">
        <v>1573</v>
      </c>
      <c r="G308" s="2" t="s">
        <v>1687</v>
      </c>
      <c r="H308" s="2" t="s">
        <v>1408</v>
      </c>
    </row>
    <row r="309" customFormat="false" ht="15" hidden="false" customHeight="false" outlineLevel="0" collapsed="false">
      <c r="A309" s="2" t="s">
        <v>915</v>
      </c>
      <c r="B309" s="2" t="s">
        <v>914</v>
      </c>
      <c r="C309" s="2" t="s">
        <v>1433</v>
      </c>
      <c r="D309" s="2" t="s">
        <v>1049</v>
      </c>
      <c r="E309" s="2" t="s">
        <v>1048</v>
      </c>
      <c r="F309" s="2" t="s">
        <v>1688</v>
      </c>
      <c r="G309" s="2" t="s">
        <v>1689</v>
      </c>
      <c r="H309" s="2" t="s">
        <v>1408</v>
      </c>
    </row>
    <row r="310" customFormat="false" ht="15" hidden="false" customHeight="false" outlineLevel="0" collapsed="false">
      <c r="A310" s="2" t="s">
        <v>962</v>
      </c>
      <c r="B310" s="2" t="s">
        <v>961</v>
      </c>
      <c r="C310" s="2" t="s">
        <v>1433</v>
      </c>
      <c r="D310" s="2" t="s">
        <v>1008</v>
      </c>
      <c r="E310" s="2" t="s">
        <v>1007</v>
      </c>
      <c r="F310" s="2" t="s">
        <v>1575</v>
      </c>
      <c r="G310" s="2" t="s">
        <v>1690</v>
      </c>
      <c r="H310" s="2" t="s">
        <v>1408</v>
      </c>
    </row>
    <row r="311" customFormat="false" ht="15" hidden="false" customHeight="false" outlineLevel="0" collapsed="false">
      <c r="A311" s="2" t="s">
        <v>962</v>
      </c>
      <c r="B311" s="2" t="s">
        <v>961</v>
      </c>
      <c r="C311" s="2" t="s">
        <v>1477</v>
      </c>
      <c r="D311" s="2" t="s">
        <v>1219</v>
      </c>
      <c r="E311" s="2" t="s">
        <v>1218</v>
      </c>
      <c r="F311" s="2" t="s">
        <v>1564</v>
      </c>
      <c r="G311" s="2"/>
      <c r="H311" s="2" t="s">
        <v>1412</v>
      </c>
    </row>
    <row r="312" customFormat="false" ht="15" hidden="false" customHeight="false" outlineLevel="0" collapsed="false">
      <c r="A312" s="2" t="s">
        <v>966</v>
      </c>
      <c r="B312" s="2" t="s">
        <v>965</v>
      </c>
      <c r="C312" s="2" t="s">
        <v>1477</v>
      </c>
      <c r="D312" s="2" t="s">
        <v>1227</v>
      </c>
      <c r="E312" s="2" t="s">
        <v>1226</v>
      </c>
      <c r="F312" s="2" t="s">
        <v>1543</v>
      </c>
      <c r="G312" s="2"/>
      <c r="H312" s="2" t="s">
        <v>1412</v>
      </c>
    </row>
    <row r="313" customFormat="false" ht="23.85" hidden="false" customHeight="false" outlineLevel="0" collapsed="false">
      <c r="A313" s="2" t="s">
        <v>954</v>
      </c>
      <c r="B313" s="2" t="s">
        <v>953</v>
      </c>
      <c r="C313" s="2" t="s">
        <v>1470</v>
      </c>
      <c r="D313" s="2" t="s">
        <v>1311</v>
      </c>
      <c r="E313" s="2" t="s">
        <v>1310</v>
      </c>
      <c r="F313" s="2" t="s">
        <v>1667</v>
      </c>
      <c r="G313" s="2" t="s">
        <v>1691</v>
      </c>
      <c r="H313" s="2" t="s">
        <v>1412</v>
      </c>
    </row>
    <row r="314" customFormat="false" ht="23.85" hidden="false" customHeight="false" outlineLevel="0" collapsed="false">
      <c r="A314" s="2" t="s">
        <v>954</v>
      </c>
      <c r="B314" s="2" t="s">
        <v>953</v>
      </c>
      <c r="C314" s="2" t="s">
        <v>1470</v>
      </c>
      <c r="D314" s="2" t="s">
        <v>1114</v>
      </c>
      <c r="E314" s="2" t="s">
        <v>1113</v>
      </c>
      <c r="F314" s="2" t="s">
        <v>1667</v>
      </c>
      <c r="G314" s="2" t="s">
        <v>1692</v>
      </c>
      <c r="H314" s="2" t="s">
        <v>1412</v>
      </c>
    </row>
    <row r="315" customFormat="false" ht="23.85" hidden="false" customHeight="false" outlineLevel="0" collapsed="false">
      <c r="A315" s="2" t="s">
        <v>954</v>
      </c>
      <c r="B315" s="2" t="s">
        <v>953</v>
      </c>
      <c r="C315" s="2" t="s">
        <v>1470</v>
      </c>
      <c r="D315" s="2" t="s">
        <v>1370</v>
      </c>
      <c r="E315" s="2" t="s">
        <v>1369</v>
      </c>
      <c r="F315" s="2" t="s">
        <v>1500</v>
      </c>
      <c r="G315" s="2" t="s">
        <v>1693</v>
      </c>
      <c r="H315" s="2" t="s">
        <v>1412</v>
      </c>
    </row>
    <row r="316" customFormat="false" ht="15" hidden="false" customHeight="false" outlineLevel="0" collapsed="false">
      <c r="A316" s="2" t="s">
        <v>970</v>
      </c>
      <c r="B316" s="2" t="s">
        <v>969</v>
      </c>
      <c r="C316" s="2" t="s">
        <v>1470</v>
      </c>
      <c r="D316" s="2" t="s">
        <v>1370</v>
      </c>
      <c r="E316" s="2" t="s">
        <v>1369</v>
      </c>
      <c r="F316" s="2" t="s">
        <v>1500</v>
      </c>
      <c r="G316" s="2" t="s">
        <v>1693</v>
      </c>
      <c r="H316" s="2" t="s">
        <v>1412</v>
      </c>
    </row>
    <row r="317" customFormat="false" ht="15" hidden="false" customHeight="false" outlineLevel="0" collapsed="false">
      <c r="A317" s="2" t="s">
        <v>1362</v>
      </c>
      <c r="B317" s="2" t="s">
        <v>1361</v>
      </c>
      <c r="C317" s="2" t="s">
        <v>1405</v>
      </c>
      <c r="D317" s="2" t="s">
        <v>1370</v>
      </c>
      <c r="E317" s="2" t="s">
        <v>1369</v>
      </c>
      <c r="F317" s="2" t="s">
        <v>1500</v>
      </c>
      <c r="G317" s="2" t="s">
        <v>1694</v>
      </c>
      <c r="H317" s="2" t="s">
        <v>1408</v>
      </c>
    </row>
    <row r="318" customFormat="false" ht="15" hidden="false" customHeight="false" outlineLevel="0" collapsed="false">
      <c r="A318" s="2" t="s">
        <v>940</v>
      </c>
      <c r="B318" s="2" t="s">
        <v>939</v>
      </c>
      <c r="C318" s="2" t="s">
        <v>1477</v>
      </c>
      <c r="D318" s="2" t="s">
        <v>1362</v>
      </c>
      <c r="E318" s="2" t="s">
        <v>1361</v>
      </c>
      <c r="F318" s="2" t="s">
        <v>1521</v>
      </c>
      <c r="G318" s="2"/>
      <c r="H318" s="2" t="s">
        <v>1412</v>
      </c>
    </row>
    <row r="319" customFormat="false" ht="15" hidden="false" customHeight="false" outlineLevel="0" collapsed="false">
      <c r="A319" s="2" t="s">
        <v>923</v>
      </c>
      <c r="B319" s="2" t="s">
        <v>922</v>
      </c>
      <c r="C319" s="2" t="s">
        <v>1405</v>
      </c>
      <c r="D319" s="2" t="s">
        <v>894</v>
      </c>
      <c r="E319" s="2" t="s">
        <v>893</v>
      </c>
      <c r="F319" s="2" t="s">
        <v>1695</v>
      </c>
      <c r="G319" s="2" t="s">
        <v>1696</v>
      </c>
      <c r="H319" s="2" t="s">
        <v>1408</v>
      </c>
    </row>
    <row r="320" customFormat="false" ht="15" hidden="false" customHeight="false" outlineLevel="0" collapsed="false">
      <c r="A320" s="2" t="s">
        <v>904</v>
      </c>
      <c r="B320" s="2" t="s">
        <v>903</v>
      </c>
      <c r="C320" s="2" t="s">
        <v>1424</v>
      </c>
      <c r="D320" s="2" t="s">
        <v>894</v>
      </c>
      <c r="E320" s="2" t="s">
        <v>893</v>
      </c>
      <c r="F320" s="2" t="s">
        <v>1697</v>
      </c>
      <c r="G320" s="2"/>
      <c r="H320" s="2" t="s">
        <v>1408</v>
      </c>
    </row>
    <row r="321" customFormat="false" ht="15" hidden="false" customHeight="false" outlineLevel="0" collapsed="false">
      <c r="A321" s="2" t="s">
        <v>920</v>
      </c>
      <c r="B321" s="2" t="s">
        <v>919</v>
      </c>
      <c r="C321" s="2" t="s">
        <v>1424</v>
      </c>
      <c r="D321" s="2" t="s">
        <v>894</v>
      </c>
      <c r="E321" s="2" t="s">
        <v>893</v>
      </c>
      <c r="F321" s="2" t="s">
        <v>1697</v>
      </c>
      <c r="G321" s="2"/>
      <c r="H321" s="2" t="s">
        <v>1408</v>
      </c>
    </row>
    <row r="322" customFormat="false" ht="15" hidden="false" customHeight="false" outlineLevel="0" collapsed="false">
      <c r="A322" s="2" t="s">
        <v>911</v>
      </c>
      <c r="B322" s="2" t="s">
        <v>910</v>
      </c>
      <c r="C322" s="2" t="s">
        <v>1424</v>
      </c>
      <c r="D322" s="2" t="s">
        <v>894</v>
      </c>
      <c r="E322" s="2" t="s">
        <v>893</v>
      </c>
      <c r="F322" s="2" t="s">
        <v>1697</v>
      </c>
      <c r="G322" s="2"/>
      <c r="H322" s="2" t="s">
        <v>1408</v>
      </c>
    </row>
    <row r="323" customFormat="false" ht="15" hidden="false" customHeight="false" outlineLevel="0" collapsed="false">
      <c r="A323" s="2" t="s">
        <v>900</v>
      </c>
      <c r="B323" s="2" t="s">
        <v>899</v>
      </c>
      <c r="C323" s="2" t="s">
        <v>1424</v>
      </c>
      <c r="D323" s="2" t="s">
        <v>894</v>
      </c>
      <c r="E323" s="2" t="s">
        <v>893</v>
      </c>
      <c r="F323" s="2" t="s">
        <v>1697</v>
      </c>
      <c r="G323" s="2"/>
      <c r="H323" s="2" t="s">
        <v>1408</v>
      </c>
    </row>
    <row r="324" customFormat="false" ht="15" hidden="false" customHeight="false" outlineLevel="0" collapsed="false">
      <c r="A324" s="2" t="s">
        <v>1016</v>
      </c>
      <c r="B324" s="2" t="s">
        <v>1015</v>
      </c>
      <c r="C324" s="2" t="s">
        <v>1424</v>
      </c>
      <c r="D324" s="2" t="s">
        <v>894</v>
      </c>
      <c r="E324" s="2" t="s">
        <v>893</v>
      </c>
      <c r="F324" s="2" t="s">
        <v>1698</v>
      </c>
      <c r="G324" s="2"/>
      <c r="H324" s="2" t="s">
        <v>1408</v>
      </c>
    </row>
    <row r="325" customFormat="false" ht="15" hidden="false" customHeight="false" outlineLevel="0" collapsed="false">
      <c r="A325" s="2" t="s">
        <v>1080</v>
      </c>
      <c r="B325" s="2" t="s">
        <v>1079</v>
      </c>
      <c r="C325" s="2" t="s">
        <v>1424</v>
      </c>
      <c r="D325" s="2" t="s">
        <v>894</v>
      </c>
      <c r="E325" s="2" t="s">
        <v>893</v>
      </c>
      <c r="F325" s="2" t="s">
        <v>1440</v>
      </c>
      <c r="G325" s="2" t="s">
        <v>1699</v>
      </c>
      <c r="H325" s="2" t="s">
        <v>1408</v>
      </c>
    </row>
    <row r="326" customFormat="false" ht="15" hidden="false" customHeight="false" outlineLevel="0" collapsed="false">
      <c r="A326" s="2" t="s">
        <v>1076</v>
      </c>
      <c r="B326" s="2" t="s">
        <v>1075</v>
      </c>
      <c r="C326" s="2" t="s">
        <v>1424</v>
      </c>
      <c r="D326" s="2" t="s">
        <v>894</v>
      </c>
      <c r="E326" s="2" t="s">
        <v>893</v>
      </c>
      <c r="F326" s="2" t="s">
        <v>1440</v>
      </c>
      <c r="G326" s="2" t="s">
        <v>1700</v>
      </c>
      <c r="H326" s="2" t="s">
        <v>1408</v>
      </c>
    </row>
    <row r="327" customFormat="false" ht="15" hidden="false" customHeight="false" outlineLevel="0" collapsed="false">
      <c r="A327" s="2" t="s">
        <v>992</v>
      </c>
      <c r="B327" s="2" t="s">
        <v>991</v>
      </c>
      <c r="C327" s="2" t="s">
        <v>1424</v>
      </c>
      <c r="D327" s="2" t="s">
        <v>894</v>
      </c>
      <c r="E327" s="2" t="s">
        <v>893</v>
      </c>
      <c r="F327" s="2" t="s">
        <v>1701</v>
      </c>
      <c r="G327" s="2"/>
      <c r="H327" s="2" t="s">
        <v>1408</v>
      </c>
    </row>
    <row r="328" customFormat="false" ht="15" hidden="false" customHeight="false" outlineLevel="0" collapsed="false">
      <c r="A328" s="2" t="s">
        <v>975</v>
      </c>
      <c r="B328" s="2" t="s">
        <v>974</v>
      </c>
      <c r="C328" s="2" t="s">
        <v>1424</v>
      </c>
      <c r="D328" s="2" t="s">
        <v>894</v>
      </c>
      <c r="E328" s="2" t="s">
        <v>893</v>
      </c>
      <c r="F328" s="2" t="s">
        <v>1702</v>
      </c>
      <c r="G328" s="2" t="s">
        <v>1703</v>
      </c>
      <c r="H328" s="2" t="s">
        <v>1408</v>
      </c>
    </row>
    <row r="329" customFormat="false" ht="15" hidden="false" customHeight="false" outlineLevel="0" collapsed="false">
      <c r="A329" s="2" t="s">
        <v>1002</v>
      </c>
      <c r="B329" s="2" t="s">
        <v>1001</v>
      </c>
      <c r="C329" s="2" t="s">
        <v>1424</v>
      </c>
      <c r="D329" s="2" t="s">
        <v>894</v>
      </c>
      <c r="E329" s="2" t="s">
        <v>893</v>
      </c>
      <c r="F329" s="2" t="s">
        <v>1701</v>
      </c>
      <c r="G329" s="2"/>
      <c r="H329" s="2" t="s">
        <v>1408</v>
      </c>
    </row>
    <row r="330" customFormat="false" ht="15" hidden="false" customHeight="false" outlineLevel="0" collapsed="false">
      <c r="A330" s="2" t="s">
        <v>998</v>
      </c>
      <c r="B330" s="2" t="s">
        <v>997</v>
      </c>
      <c r="C330" s="2" t="s">
        <v>1424</v>
      </c>
      <c r="D330" s="2" t="s">
        <v>894</v>
      </c>
      <c r="E330" s="2" t="s">
        <v>893</v>
      </c>
      <c r="F330" s="2" t="s">
        <v>1704</v>
      </c>
      <c r="G330" s="2"/>
      <c r="H330" s="2" t="s">
        <v>1408</v>
      </c>
    </row>
    <row r="331" customFormat="false" ht="15" hidden="false" customHeight="false" outlineLevel="0" collapsed="false">
      <c r="A331" s="2" t="s">
        <v>1013</v>
      </c>
      <c r="B331" s="2" t="s">
        <v>1012</v>
      </c>
      <c r="C331" s="2" t="s">
        <v>1424</v>
      </c>
      <c r="D331" s="2" t="s">
        <v>894</v>
      </c>
      <c r="E331" s="2" t="s">
        <v>893</v>
      </c>
      <c r="F331" s="2" t="s">
        <v>1705</v>
      </c>
      <c r="G331" s="2"/>
      <c r="H331" s="2" t="s">
        <v>1408</v>
      </c>
    </row>
    <row r="332" customFormat="false" ht="23.85" hidden="false" customHeight="false" outlineLevel="0" collapsed="false">
      <c r="A332" s="2" t="s">
        <v>894</v>
      </c>
      <c r="B332" s="2" t="s">
        <v>893</v>
      </c>
      <c r="C332" s="2" t="s">
        <v>1433</v>
      </c>
      <c r="D332" s="2" t="s">
        <v>970</v>
      </c>
      <c r="E332" s="2" t="s">
        <v>969</v>
      </c>
      <c r="F332" s="2" t="s">
        <v>1706</v>
      </c>
      <c r="G332" s="2" t="s">
        <v>1707</v>
      </c>
      <c r="H332" s="2" t="s">
        <v>1408</v>
      </c>
    </row>
    <row r="333" customFormat="false" ht="15" hidden="false" customHeight="false" outlineLevel="0" collapsed="false">
      <c r="A333" s="2" t="s">
        <v>894</v>
      </c>
      <c r="B333" s="2" t="s">
        <v>893</v>
      </c>
      <c r="C333" s="2" t="s">
        <v>1433</v>
      </c>
      <c r="D333" s="2" t="s">
        <v>1049</v>
      </c>
      <c r="E333" s="2" t="s">
        <v>1048</v>
      </c>
      <c r="F333" s="2" t="s">
        <v>1688</v>
      </c>
      <c r="G333" s="2" t="s">
        <v>998</v>
      </c>
      <c r="H333" s="2" t="s">
        <v>1408</v>
      </c>
    </row>
    <row r="334" customFormat="false" ht="15" hidden="false" customHeight="false" outlineLevel="0" collapsed="false">
      <c r="A334" s="2" t="s">
        <v>894</v>
      </c>
      <c r="B334" s="2" t="s">
        <v>893</v>
      </c>
      <c r="C334" s="2" t="s">
        <v>1433</v>
      </c>
      <c r="D334" s="2" t="s">
        <v>1059</v>
      </c>
      <c r="E334" s="2" t="s">
        <v>1058</v>
      </c>
      <c r="F334" s="2" t="s">
        <v>1440</v>
      </c>
      <c r="G334" s="2" t="s">
        <v>923</v>
      </c>
      <c r="H334" s="2" t="s">
        <v>1408</v>
      </c>
    </row>
    <row r="335" customFormat="false" ht="15" hidden="false" customHeight="false" outlineLevel="0" collapsed="false">
      <c r="A335" s="2" t="s">
        <v>894</v>
      </c>
      <c r="B335" s="2" t="s">
        <v>893</v>
      </c>
      <c r="C335" s="2" t="s">
        <v>1433</v>
      </c>
      <c r="D335" s="2" t="s">
        <v>1055</v>
      </c>
      <c r="E335" s="2" t="s">
        <v>1054</v>
      </c>
      <c r="F335" s="2" t="s">
        <v>1440</v>
      </c>
      <c r="G335" s="2" t="s">
        <v>1708</v>
      </c>
      <c r="H335" s="2" t="s">
        <v>1408</v>
      </c>
    </row>
    <row r="336" customFormat="false" ht="15" hidden="false" customHeight="false" outlineLevel="0" collapsed="false">
      <c r="A336" s="2" t="s">
        <v>894</v>
      </c>
      <c r="B336" s="2" t="s">
        <v>893</v>
      </c>
      <c r="C336" s="2" t="s">
        <v>1433</v>
      </c>
      <c r="D336" s="2" t="s">
        <v>783</v>
      </c>
      <c r="E336" s="2" t="s">
        <v>782</v>
      </c>
      <c r="F336" s="2" t="s">
        <v>1440</v>
      </c>
      <c r="G336" s="2" t="s">
        <v>992</v>
      </c>
      <c r="H336" s="2" t="s">
        <v>1408</v>
      </c>
    </row>
    <row r="337" customFormat="false" ht="15" hidden="false" customHeight="false" outlineLevel="0" collapsed="false">
      <c r="A337" s="2" t="s">
        <v>894</v>
      </c>
      <c r="B337" s="2" t="s">
        <v>893</v>
      </c>
      <c r="C337" s="2" t="s">
        <v>1433</v>
      </c>
      <c r="D337" s="2" t="s">
        <v>1089</v>
      </c>
      <c r="E337" s="2" t="s">
        <v>1088</v>
      </c>
      <c r="F337" s="2" t="s">
        <v>1709</v>
      </c>
      <c r="G337" s="2" t="s">
        <v>1710</v>
      </c>
      <c r="H337" s="2" t="s">
        <v>1408</v>
      </c>
    </row>
    <row r="338" customFormat="false" ht="15" hidden="false" customHeight="false" outlineLevel="0" collapsed="false">
      <c r="A338" s="2" t="s">
        <v>1055</v>
      </c>
      <c r="B338" s="2" t="s">
        <v>1054</v>
      </c>
      <c r="C338" s="2" t="s">
        <v>1433</v>
      </c>
      <c r="D338" s="2" t="s">
        <v>1114</v>
      </c>
      <c r="E338" s="2" t="s">
        <v>1113</v>
      </c>
      <c r="F338" s="2" t="s">
        <v>1500</v>
      </c>
      <c r="G338" s="2" t="s">
        <v>1711</v>
      </c>
      <c r="H338" s="2" t="s">
        <v>1408</v>
      </c>
    </row>
    <row r="339" customFormat="false" ht="15" hidden="false" customHeight="false" outlineLevel="0" collapsed="false">
      <c r="A339" s="2" t="s">
        <v>904</v>
      </c>
      <c r="B339" s="2" t="s">
        <v>903</v>
      </c>
      <c r="C339" s="2" t="s">
        <v>1405</v>
      </c>
      <c r="D339" s="2" t="s">
        <v>970</v>
      </c>
      <c r="E339" s="2" t="s">
        <v>969</v>
      </c>
      <c r="F339" s="2" t="s">
        <v>1712</v>
      </c>
      <c r="G339" s="2"/>
      <c r="H339" s="2" t="s">
        <v>1408</v>
      </c>
    </row>
    <row r="340" customFormat="false" ht="15" hidden="false" customHeight="false" outlineLevel="0" collapsed="false">
      <c r="A340" s="2" t="s">
        <v>920</v>
      </c>
      <c r="B340" s="2" t="s">
        <v>919</v>
      </c>
      <c r="C340" s="2" t="s">
        <v>1405</v>
      </c>
      <c r="D340" s="2" t="s">
        <v>970</v>
      </c>
      <c r="E340" s="2" t="s">
        <v>969</v>
      </c>
      <c r="F340" s="2" t="s">
        <v>1713</v>
      </c>
      <c r="G340" s="2"/>
      <c r="H340" s="2" t="s">
        <v>1408</v>
      </c>
    </row>
    <row r="341" customFormat="false" ht="15" hidden="false" customHeight="false" outlineLevel="0" collapsed="false">
      <c r="A341" s="2" t="s">
        <v>911</v>
      </c>
      <c r="B341" s="2" t="s">
        <v>910</v>
      </c>
      <c r="C341" s="2" t="s">
        <v>1405</v>
      </c>
      <c r="D341" s="2" t="s">
        <v>970</v>
      </c>
      <c r="E341" s="2" t="s">
        <v>969</v>
      </c>
      <c r="F341" s="2" t="s">
        <v>1712</v>
      </c>
      <c r="G341" s="2"/>
      <c r="H341" s="2" t="s">
        <v>1408</v>
      </c>
    </row>
    <row r="342" customFormat="false" ht="15" hidden="false" customHeight="false" outlineLevel="0" collapsed="false">
      <c r="A342" s="2" t="s">
        <v>900</v>
      </c>
      <c r="B342" s="2" t="s">
        <v>899</v>
      </c>
      <c r="C342" s="2" t="s">
        <v>1405</v>
      </c>
      <c r="D342" s="2" t="s">
        <v>970</v>
      </c>
      <c r="E342" s="2" t="s">
        <v>969</v>
      </c>
      <c r="F342" s="2" t="s">
        <v>1714</v>
      </c>
      <c r="G342" s="2" t="s">
        <v>1715</v>
      </c>
      <c r="H342" s="2" t="s">
        <v>1408</v>
      </c>
    </row>
    <row r="343" customFormat="false" ht="15" hidden="false" customHeight="false" outlineLevel="0" collapsed="false">
      <c r="A343" s="2" t="s">
        <v>1016</v>
      </c>
      <c r="B343" s="2" t="s">
        <v>1015</v>
      </c>
      <c r="C343" s="2" t="s">
        <v>1405</v>
      </c>
      <c r="D343" s="2" t="s">
        <v>1055</v>
      </c>
      <c r="E343" s="2" t="s">
        <v>1054</v>
      </c>
      <c r="F343" s="2" t="s">
        <v>1440</v>
      </c>
      <c r="G343" s="2"/>
      <c r="H343" s="2" t="s">
        <v>1408</v>
      </c>
    </row>
    <row r="344" customFormat="false" ht="15" hidden="false" customHeight="false" outlineLevel="0" collapsed="false">
      <c r="A344" s="2" t="s">
        <v>1080</v>
      </c>
      <c r="B344" s="2" t="s">
        <v>1079</v>
      </c>
      <c r="C344" s="2" t="s">
        <v>1405</v>
      </c>
      <c r="D344" s="2" t="s">
        <v>1055</v>
      </c>
      <c r="E344" s="2" t="s">
        <v>1054</v>
      </c>
      <c r="F344" s="2" t="s">
        <v>1440</v>
      </c>
      <c r="G344" s="2"/>
      <c r="H344" s="2" t="s">
        <v>1408</v>
      </c>
    </row>
    <row r="345" customFormat="false" ht="15" hidden="false" customHeight="false" outlineLevel="0" collapsed="false">
      <c r="A345" s="2" t="s">
        <v>1076</v>
      </c>
      <c r="B345" s="2" t="s">
        <v>1075</v>
      </c>
      <c r="C345" s="2" t="s">
        <v>1405</v>
      </c>
      <c r="D345" s="2" t="s">
        <v>1055</v>
      </c>
      <c r="E345" s="2" t="s">
        <v>1054</v>
      </c>
      <c r="F345" s="2" t="s">
        <v>1440</v>
      </c>
      <c r="G345" s="2"/>
      <c r="H345" s="2" t="s">
        <v>1408</v>
      </c>
    </row>
    <row r="346" customFormat="false" ht="15" hidden="false" customHeight="false" outlineLevel="0" collapsed="false">
      <c r="A346" s="2" t="s">
        <v>1076</v>
      </c>
      <c r="B346" s="2" t="s">
        <v>1075</v>
      </c>
      <c r="C346" s="2" t="s">
        <v>1409</v>
      </c>
      <c r="D346" s="2" t="s">
        <v>1059</v>
      </c>
      <c r="E346" s="2" t="s">
        <v>1058</v>
      </c>
      <c r="F346" s="2" t="s">
        <v>1500</v>
      </c>
      <c r="G346" s="2" t="s">
        <v>1716</v>
      </c>
      <c r="H346" s="2" t="s">
        <v>1412</v>
      </c>
    </row>
    <row r="347" customFormat="false" ht="15" hidden="false" customHeight="false" outlineLevel="0" collapsed="false">
      <c r="A347" s="2" t="s">
        <v>992</v>
      </c>
      <c r="B347" s="2" t="s">
        <v>991</v>
      </c>
      <c r="C347" s="2" t="s">
        <v>1448</v>
      </c>
      <c r="D347" s="2" t="s">
        <v>783</v>
      </c>
      <c r="E347" s="2" t="s">
        <v>782</v>
      </c>
      <c r="F347" s="2" t="s">
        <v>1440</v>
      </c>
      <c r="G347" s="2" t="s">
        <v>1717</v>
      </c>
      <c r="H347" s="2" t="s">
        <v>1408</v>
      </c>
    </row>
    <row r="348" customFormat="false" ht="15" hidden="false" customHeight="false" outlineLevel="0" collapsed="false">
      <c r="A348" s="2" t="s">
        <v>975</v>
      </c>
      <c r="B348" s="2" t="s">
        <v>974</v>
      </c>
      <c r="C348" s="2" t="s">
        <v>1424</v>
      </c>
      <c r="D348" s="2" t="s">
        <v>970</v>
      </c>
      <c r="E348" s="2" t="s">
        <v>969</v>
      </c>
      <c r="F348" s="2" t="s">
        <v>1718</v>
      </c>
      <c r="G348" s="2" t="s">
        <v>1719</v>
      </c>
      <c r="H348" s="2" t="s">
        <v>1408</v>
      </c>
    </row>
    <row r="349" customFormat="false" ht="15" hidden="false" customHeight="false" outlineLevel="0" collapsed="false">
      <c r="A349" s="2" t="s">
        <v>998</v>
      </c>
      <c r="B349" s="2" t="s">
        <v>997</v>
      </c>
      <c r="C349" s="2" t="s">
        <v>1405</v>
      </c>
      <c r="D349" s="2" t="s">
        <v>1049</v>
      </c>
      <c r="E349" s="2" t="s">
        <v>1048</v>
      </c>
      <c r="F349" s="2" t="s">
        <v>1688</v>
      </c>
      <c r="G349" s="2"/>
      <c r="H349" s="2" t="s">
        <v>1408</v>
      </c>
    </row>
    <row r="350" customFormat="false" ht="15" hidden="false" customHeight="false" outlineLevel="0" collapsed="false">
      <c r="A350" s="2" t="s">
        <v>923</v>
      </c>
      <c r="B350" s="2" t="s">
        <v>922</v>
      </c>
      <c r="C350" s="2" t="s">
        <v>1405</v>
      </c>
      <c r="D350" s="2" t="s">
        <v>1059</v>
      </c>
      <c r="E350" s="2" t="s">
        <v>1058</v>
      </c>
      <c r="F350" s="2" t="s">
        <v>1440</v>
      </c>
      <c r="G350" s="2" t="s">
        <v>1720</v>
      </c>
      <c r="H350" s="2" t="s">
        <v>1408</v>
      </c>
    </row>
    <row r="351" customFormat="false" ht="15" hidden="false" customHeight="false" outlineLevel="0" collapsed="false">
      <c r="A351" s="2" t="s">
        <v>1002</v>
      </c>
      <c r="B351" s="2" t="s">
        <v>1001</v>
      </c>
      <c r="C351" s="2" t="s">
        <v>1405</v>
      </c>
      <c r="D351" s="2" t="s">
        <v>1089</v>
      </c>
      <c r="E351" s="2" t="s">
        <v>1088</v>
      </c>
      <c r="F351" s="2" t="s">
        <v>1721</v>
      </c>
      <c r="G351" s="2"/>
      <c r="H351" s="2" t="s">
        <v>1408</v>
      </c>
    </row>
    <row r="352" customFormat="false" ht="15" hidden="false" customHeight="false" outlineLevel="0" collapsed="false">
      <c r="A352" s="2" t="s">
        <v>1013</v>
      </c>
      <c r="B352" s="2" t="s">
        <v>1012</v>
      </c>
      <c r="C352" s="2" t="s">
        <v>1405</v>
      </c>
      <c r="D352" s="2" t="s">
        <v>1089</v>
      </c>
      <c r="E352" s="2" t="s">
        <v>1088</v>
      </c>
      <c r="F352" s="2" t="s">
        <v>1722</v>
      </c>
      <c r="G352" s="2"/>
      <c r="H352" s="2" t="s">
        <v>1408</v>
      </c>
    </row>
    <row r="353" customFormat="false" ht="15" hidden="false" customHeight="false" outlineLevel="0" collapsed="false">
      <c r="A353" s="2" t="s">
        <v>1071</v>
      </c>
      <c r="B353" s="2" t="s">
        <v>1070</v>
      </c>
      <c r="C353" s="2" t="s">
        <v>1424</v>
      </c>
      <c r="D353" s="2" t="s">
        <v>1055</v>
      </c>
      <c r="E353" s="2" t="s">
        <v>1054</v>
      </c>
      <c r="F353" s="2" t="s">
        <v>1723</v>
      </c>
      <c r="G353" s="2"/>
      <c r="H353" s="2" t="s">
        <v>1408</v>
      </c>
    </row>
    <row r="354" customFormat="false" ht="15" hidden="false" customHeight="false" outlineLevel="0" collapsed="false">
      <c r="A354" s="2" t="s">
        <v>1071</v>
      </c>
      <c r="B354" s="2" t="s">
        <v>1070</v>
      </c>
      <c r="C354" s="2" t="s">
        <v>1405</v>
      </c>
      <c r="D354" s="2" t="s">
        <v>1114</v>
      </c>
      <c r="E354" s="2" t="s">
        <v>1113</v>
      </c>
      <c r="F354" s="2" t="s">
        <v>1724</v>
      </c>
      <c r="G354" s="2" t="s">
        <v>1725</v>
      </c>
      <c r="H354" s="2" t="s">
        <v>1408</v>
      </c>
    </row>
    <row r="355" customFormat="false" ht="23.85" hidden="false" customHeight="false" outlineLevel="0" collapsed="false">
      <c r="A355" s="2" t="s">
        <v>926</v>
      </c>
      <c r="B355" s="2" t="s">
        <v>925</v>
      </c>
      <c r="C355" s="2" t="s">
        <v>1409</v>
      </c>
      <c r="D355" s="2" t="s">
        <v>1055</v>
      </c>
      <c r="E355" s="2" t="s">
        <v>1054</v>
      </c>
      <c r="F355" s="2" t="s">
        <v>1440</v>
      </c>
      <c r="G355" s="2" t="s">
        <v>1726</v>
      </c>
      <c r="H355" s="2" t="s">
        <v>1412</v>
      </c>
    </row>
    <row r="356" customFormat="false" ht="15" hidden="false" customHeight="false" outlineLevel="0" collapsed="false">
      <c r="A356" s="2" t="s">
        <v>970</v>
      </c>
      <c r="B356" s="2" t="s">
        <v>969</v>
      </c>
      <c r="C356" s="2" t="s">
        <v>1477</v>
      </c>
      <c r="D356" s="2" t="s">
        <v>1227</v>
      </c>
      <c r="E356" s="2" t="s">
        <v>1226</v>
      </c>
      <c r="F356" s="2" t="s">
        <v>1727</v>
      </c>
      <c r="G356" s="2"/>
      <c r="H356" s="2" t="s">
        <v>1412</v>
      </c>
    </row>
    <row r="357" customFormat="false" ht="15" hidden="false" customHeight="false" outlineLevel="0" collapsed="false">
      <c r="A357" s="2" t="s">
        <v>970</v>
      </c>
      <c r="B357" s="2" t="s">
        <v>969</v>
      </c>
      <c r="C357" s="2" t="s">
        <v>1477</v>
      </c>
      <c r="D357" s="2" t="s">
        <v>1362</v>
      </c>
      <c r="E357" s="2" t="s">
        <v>1361</v>
      </c>
      <c r="F357" s="2" t="s">
        <v>1521</v>
      </c>
      <c r="G357" s="2"/>
      <c r="H357" s="2" t="s">
        <v>1412</v>
      </c>
    </row>
    <row r="358" customFormat="false" ht="15" hidden="false" customHeight="false" outlineLevel="0" collapsed="false">
      <c r="A358" s="2" t="s">
        <v>1263</v>
      </c>
      <c r="B358" s="2" t="s">
        <v>1262</v>
      </c>
      <c r="C358" s="2" t="s">
        <v>1415</v>
      </c>
      <c r="D358" s="2" t="s">
        <v>970</v>
      </c>
      <c r="E358" s="2" t="s">
        <v>969</v>
      </c>
      <c r="F358" s="2" t="s">
        <v>1521</v>
      </c>
      <c r="G358" s="2" t="s">
        <v>1728</v>
      </c>
      <c r="H358" s="2" t="s">
        <v>1417</v>
      </c>
    </row>
    <row r="359" customFormat="false" ht="15" hidden="false" customHeight="false" outlineLevel="0" collapsed="false">
      <c r="A359" s="2" t="s">
        <v>920</v>
      </c>
      <c r="B359" s="2" t="s">
        <v>919</v>
      </c>
      <c r="C359" s="2" t="s">
        <v>1405</v>
      </c>
      <c r="D359" s="2" t="s">
        <v>1149</v>
      </c>
      <c r="E359" s="2" t="s">
        <v>1148</v>
      </c>
      <c r="F359" s="2" t="s">
        <v>1667</v>
      </c>
      <c r="G359" s="2"/>
      <c r="H359" s="2" t="s">
        <v>1408</v>
      </c>
    </row>
    <row r="360" customFormat="false" ht="15" hidden="false" customHeight="false" outlineLevel="0" collapsed="false">
      <c r="A360" s="2" t="s">
        <v>970</v>
      </c>
      <c r="B360" s="2" t="s">
        <v>969</v>
      </c>
      <c r="C360" s="2" t="s">
        <v>1433</v>
      </c>
      <c r="D360" s="2" t="s">
        <v>1149</v>
      </c>
      <c r="E360" s="2" t="s">
        <v>1148</v>
      </c>
      <c r="F360" s="2" t="s">
        <v>1667</v>
      </c>
      <c r="G360" s="2" t="s">
        <v>920</v>
      </c>
      <c r="H360" s="2" t="s">
        <v>1408</v>
      </c>
    </row>
    <row r="361" customFormat="false" ht="15" hidden="false" customHeight="false" outlineLevel="0" collapsed="false">
      <c r="A361" s="2" t="s">
        <v>1049</v>
      </c>
      <c r="B361" s="2" t="s">
        <v>1048</v>
      </c>
      <c r="C361" s="2" t="s">
        <v>1477</v>
      </c>
      <c r="D361" s="2" t="s">
        <v>1211</v>
      </c>
      <c r="E361" s="2" t="s">
        <v>1210</v>
      </c>
      <c r="F361" s="2" t="s">
        <v>1521</v>
      </c>
      <c r="G361" s="2"/>
      <c r="H361" s="2" t="s">
        <v>1412</v>
      </c>
    </row>
    <row r="362" customFormat="false" ht="15" hidden="false" customHeight="false" outlineLevel="0" collapsed="false">
      <c r="A362" s="2" t="s">
        <v>944</v>
      </c>
      <c r="B362" s="2" t="s">
        <v>943</v>
      </c>
      <c r="C362" s="2" t="s">
        <v>1405</v>
      </c>
      <c r="D362" s="2" t="s">
        <v>934</v>
      </c>
      <c r="E362" s="2" t="s">
        <v>933</v>
      </c>
      <c r="F362" s="2" t="s">
        <v>1729</v>
      </c>
      <c r="G362" s="2" t="s">
        <v>1730</v>
      </c>
      <c r="H362" s="2" t="s">
        <v>1408</v>
      </c>
    </row>
    <row r="363" customFormat="false" ht="15" hidden="false" customHeight="false" outlineLevel="0" collapsed="false">
      <c r="A363" s="2" t="s">
        <v>959</v>
      </c>
      <c r="B363" s="2" t="s">
        <v>958</v>
      </c>
      <c r="C363" s="2" t="s">
        <v>1405</v>
      </c>
      <c r="D363" s="2" t="s">
        <v>934</v>
      </c>
      <c r="E363" s="2" t="s">
        <v>933</v>
      </c>
      <c r="F363" s="2" t="s">
        <v>1731</v>
      </c>
      <c r="G363" s="2" t="s">
        <v>1732</v>
      </c>
      <c r="H363" s="2" t="s">
        <v>1408</v>
      </c>
    </row>
    <row r="364" customFormat="false" ht="15" hidden="false" customHeight="false" outlineLevel="0" collapsed="false">
      <c r="A364" s="2" t="s">
        <v>947</v>
      </c>
      <c r="B364" s="2" t="s">
        <v>946</v>
      </c>
      <c r="C364" s="2" t="s">
        <v>1424</v>
      </c>
      <c r="D364" s="2" t="s">
        <v>934</v>
      </c>
      <c r="E364" s="2" t="s">
        <v>933</v>
      </c>
      <c r="F364" s="2" t="s">
        <v>1731</v>
      </c>
      <c r="G364" s="2"/>
      <c r="H364" s="2" t="s">
        <v>1408</v>
      </c>
    </row>
    <row r="365" customFormat="false" ht="15" hidden="false" customHeight="false" outlineLevel="0" collapsed="false">
      <c r="A365" s="2" t="s">
        <v>979</v>
      </c>
      <c r="B365" s="2" t="s">
        <v>978</v>
      </c>
      <c r="C365" s="2" t="s">
        <v>1424</v>
      </c>
      <c r="D365" s="2" t="s">
        <v>934</v>
      </c>
      <c r="E365" s="2" t="s">
        <v>933</v>
      </c>
      <c r="F365" s="2" t="s">
        <v>1733</v>
      </c>
      <c r="G365" s="2"/>
      <c r="H365" s="2" t="s">
        <v>1408</v>
      </c>
    </row>
    <row r="366" customFormat="false" ht="15" hidden="false" customHeight="false" outlineLevel="0" collapsed="false">
      <c r="A366" s="2" t="s">
        <v>1019</v>
      </c>
      <c r="B366" s="2" t="s">
        <v>1018</v>
      </c>
      <c r="C366" s="2" t="s">
        <v>1424</v>
      </c>
      <c r="D366" s="2" t="s">
        <v>934</v>
      </c>
      <c r="E366" s="2" t="s">
        <v>933</v>
      </c>
      <c r="F366" s="2" t="s">
        <v>1734</v>
      </c>
      <c r="G366" s="2"/>
      <c r="H366" s="2" t="s">
        <v>1408</v>
      </c>
    </row>
    <row r="367" customFormat="false" ht="15" hidden="false" customHeight="false" outlineLevel="0" collapsed="false">
      <c r="A367" s="2" t="s">
        <v>934</v>
      </c>
      <c r="B367" s="2" t="s">
        <v>933</v>
      </c>
      <c r="C367" s="2" t="s">
        <v>1477</v>
      </c>
      <c r="D367" s="2" t="s">
        <v>1353</v>
      </c>
      <c r="E367" s="2" t="s">
        <v>1352</v>
      </c>
      <c r="F367" s="2" t="s">
        <v>1735</v>
      </c>
      <c r="G367" s="2"/>
      <c r="H367" s="2" t="s">
        <v>1412</v>
      </c>
    </row>
    <row r="368" customFormat="false" ht="15" hidden="false" customHeight="false" outlineLevel="0" collapsed="false">
      <c r="A368" s="2" t="s">
        <v>934</v>
      </c>
      <c r="B368" s="2" t="s">
        <v>933</v>
      </c>
      <c r="C368" s="2" t="s">
        <v>1477</v>
      </c>
      <c r="D368" s="2" t="s">
        <v>1362</v>
      </c>
      <c r="E368" s="2" t="s">
        <v>1361</v>
      </c>
      <c r="F368" s="2" t="s">
        <v>1521</v>
      </c>
      <c r="G368" s="2"/>
      <c r="H368" s="2" t="s">
        <v>1412</v>
      </c>
    </row>
    <row r="369" customFormat="false" ht="15" hidden="false" customHeight="false" outlineLevel="0" collapsed="false">
      <c r="A369" s="2" t="s">
        <v>944</v>
      </c>
      <c r="B369" s="2" t="s">
        <v>943</v>
      </c>
      <c r="C369" s="2" t="s">
        <v>1424</v>
      </c>
      <c r="D369" s="2" t="s">
        <v>1052</v>
      </c>
      <c r="E369" s="2" t="s">
        <v>1051</v>
      </c>
      <c r="F369" s="2" t="s">
        <v>1440</v>
      </c>
      <c r="G369" s="2" t="s">
        <v>1736</v>
      </c>
      <c r="H369" s="2" t="s">
        <v>1408</v>
      </c>
    </row>
    <row r="370" customFormat="false" ht="15" hidden="false" customHeight="false" outlineLevel="0" collapsed="false">
      <c r="A370" s="2" t="s">
        <v>934</v>
      </c>
      <c r="B370" s="2" t="s">
        <v>933</v>
      </c>
      <c r="C370" s="2" t="s">
        <v>1433</v>
      </c>
      <c r="D370" s="2" t="s">
        <v>1052</v>
      </c>
      <c r="E370" s="2" t="s">
        <v>1051</v>
      </c>
      <c r="F370" s="2" t="s">
        <v>1440</v>
      </c>
      <c r="G370" s="2" t="s">
        <v>944</v>
      </c>
      <c r="H370" s="2" t="s">
        <v>1408</v>
      </c>
    </row>
    <row r="371" customFormat="false" ht="15" hidden="false" customHeight="false" outlineLevel="0" collapsed="false">
      <c r="A371" s="2" t="s">
        <v>1019</v>
      </c>
      <c r="B371" s="2" t="s">
        <v>1018</v>
      </c>
      <c r="C371" s="2" t="s">
        <v>1477</v>
      </c>
      <c r="D371" s="2" t="s">
        <v>1362</v>
      </c>
      <c r="E371" s="2" t="s">
        <v>1361</v>
      </c>
      <c r="F371" s="2" t="s">
        <v>1580</v>
      </c>
      <c r="G371" s="2" t="s">
        <v>1737</v>
      </c>
      <c r="H371" s="2" t="s">
        <v>1412</v>
      </c>
    </row>
    <row r="372" customFormat="false" ht="15" hidden="false" customHeight="false" outlineLevel="0" collapsed="false">
      <c r="A372" s="2" t="s">
        <v>979</v>
      </c>
      <c r="B372" s="2" t="s">
        <v>978</v>
      </c>
      <c r="C372" s="2" t="s">
        <v>1405</v>
      </c>
      <c r="D372" s="2" t="s">
        <v>1144</v>
      </c>
      <c r="E372" s="2" t="s">
        <v>1143</v>
      </c>
      <c r="F372" s="2" t="s">
        <v>1532</v>
      </c>
      <c r="G372" s="2"/>
      <c r="H372" s="2" t="s">
        <v>1408</v>
      </c>
    </row>
    <row r="373" customFormat="false" ht="15" hidden="false" customHeight="false" outlineLevel="0" collapsed="false">
      <c r="A373" s="2" t="s">
        <v>1002</v>
      </c>
      <c r="B373" s="2" t="s">
        <v>1001</v>
      </c>
      <c r="C373" s="2" t="s">
        <v>1405</v>
      </c>
      <c r="D373" s="2" t="s">
        <v>1144</v>
      </c>
      <c r="E373" s="2" t="s">
        <v>1143</v>
      </c>
      <c r="F373" s="2" t="s">
        <v>1532</v>
      </c>
      <c r="G373" s="2"/>
      <c r="H373" s="2" t="s">
        <v>1408</v>
      </c>
    </row>
    <row r="374" customFormat="false" ht="15" hidden="false" customHeight="false" outlineLevel="0" collapsed="false">
      <c r="A374" s="2" t="s">
        <v>934</v>
      </c>
      <c r="B374" s="2" t="s">
        <v>933</v>
      </c>
      <c r="C374" s="2" t="s">
        <v>1433</v>
      </c>
      <c r="D374" s="2" t="s">
        <v>1144</v>
      </c>
      <c r="E374" s="2" t="s">
        <v>1143</v>
      </c>
      <c r="F374" s="2" t="s">
        <v>1532</v>
      </c>
      <c r="G374" s="2" t="s">
        <v>979</v>
      </c>
      <c r="H374" s="2" t="s">
        <v>1408</v>
      </c>
    </row>
    <row r="375" customFormat="false" ht="15" hidden="false" customHeight="false" outlineLevel="0" collapsed="false">
      <c r="A375" s="2" t="s">
        <v>1089</v>
      </c>
      <c r="B375" s="2" t="s">
        <v>1088</v>
      </c>
      <c r="C375" s="2" t="s">
        <v>1433</v>
      </c>
      <c r="D375" s="2" t="s">
        <v>1144</v>
      </c>
      <c r="E375" s="2" t="s">
        <v>1143</v>
      </c>
      <c r="F375" s="2" t="s">
        <v>1532</v>
      </c>
      <c r="G375" s="2" t="s">
        <v>1002</v>
      </c>
      <c r="H375" s="2" t="s">
        <v>1408</v>
      </c>
    </row>
    <row r="376" customFormat="false" ht="15" hidden="false" customHeight="false" outlineLevel="0" collapsed="false">
      <c r="A376" s="2" t="s">
        <v>947</v>
      </c>
      <c r="B376" s="2" t="s">
        <v>946</v>
      </c>
      <c r="C376" s="2" t="s">
        <v>1424</v>
      </c>
      <c r="D376" s="2" t="s">
        <v>1149</v>
      </c>
      <c r="E376" s="2" t="s">
        <v>1148</v>
      </c>
      <c r="F376" s="2" t="s">
        <v>1667</v>
      </c>
      <c r="G376" s="2"/>
      <c r="H376" s="2" t="s">
        <v>1408</v>
      </c>
    </row>
    <row r="377" customFormat="false" ht="15" hidden="false" customHeight="false" outlineLevel="0" collapsed="false">
      <c r="A377" s="2" t="s">
        <v>934</v>
      </c>
      <c r="B377" s="2" t="s">
        <v>933</v>
      </c>
      <c r="C377" s="2" t="s">
        <v>1433</v>
      </c>
      <c r="D377" s="2" t="s">
        <v>1149</v>
      </c>
      <c r="E377" s="2" t="s">
        <v>1148</v>
      </c>
      <c r="F377" s="2" t="s">
        <v>1667</v>
      </c>
      <c r="G377" s="2" t="s">
        <v>947</v>
      </c>
      <c r="H377" s="2" t="s">
        <v>1408</v>
      </c>
    </row>
    <row r="378" customFormat="false" ht="15" hidden="false" customHeight="false" outlineLevel="0" collapsed="false">
      <c r="A378" s="2" t="s">
        <v>101</v>
      </c>
      <c r="B378" s="2" t="s">
        <v>100</v>
      </c>
      <c r="C378" s="2" t="s">
        <v>1493</v>
      </c>
      <c r="D378" s="2" t="s">
        <v>1149</v>
      </c>
      <c r="E378" s="2" t="s">
        <v>1148</v>
      </c>
      <c r="F378" s="2" t="s">
        <v>1667</v>
      </c>
      <c r="G378" s="2" t="s">
        <v>1738</v>
      </c>
      <c r="H378" s="2" t="s">
        <v>1408</v>
      </c>
    </row>
    <row r="379" customFormat="false" ht="23.85" hidden="false" customHeight="false" outlineLevel="0" collapsed="false">
      <c r="A379" s="2" t="s">
        <v>934</v>
      </c>
      <c r="B379" s="2" t="s">
        <v>933</v>
      </c>
      <c r="C379" s="2" t="s">
        <v>1409</v>
      </c>
      <c r="D379" s="2" t="s">
        <v>894</v>
      </c>
      <c r="E379" s="2" t="s">
        <v>893</v>
      </c>
      <c r="F379" s="2" t="s">
        <v>1521</v>
      </c>
      <c r="G379" s="2" t="s">
        <v>1739</v>
      </c>
      <c r="H379" s="2" t="s">
        <v>1412</v>
      </c>
    </row>
    <row r="380" customFormat="false" ht="15" hidden="false" customHeight="false" outlineLevel="0" collapsed="false">
      <c r="A380" s="2" t="s">
        <v>934</v>
      </c>
      <c r="B380" s="2" t="s">
        <v>933</v>
      </c>
      <c r="C380" s="2" t="s">
        <v>1409</v>
      </c>
      <c r="D380" s="2" t="s">
        <v>970</v>
      </c>
      <c r="E380" s="2" t="s">
        <v>969</v>
      </c>
      <c r="F380" s="2" t="s">
        <v>1521</v>
      </c>
      <c r="G380" s="2" t="s">
        <v>1740</v>
      </c>
      <c r="H380" s="2" t="s">
        <v>1412</v>
      </c>
    </row>
    <row r="381" customFormat="false" ht="15" hidden="false" customHeight="false" outlineLevel="0" collapsed="false">
      <c r="A381" s="2" t="s">
        <v>934</v>
      </c>
      <c r="B381" s="2" t="s">
        <v>933</v>
      </c>
      <c r="C381" s="2" t="s">
        <v>1409</v>
      </c>
      <c r="D381" s="2" t="s">
        <v>988</v>
      </c>
      <c r="E381" s="2" t="s">
        <v>987</v>
      </c>
      <c r="F381" s="2" t="s">
        <v>1521</v>
      </c>
      <c r="G381" s="2"/>
      <c r="H381" s="2" t="s">
        <v>1412</v>
      </c>
    </row>
    <row r="382" customFormat="false" ht="15" hidden="false" customHeight="false" outlineLevel="0" collapsed="false">
      <c r="A382" s="2" t="s">
        <v>1005</v>
      </c>
      <c r="B382" s="2" t="s">
        <v>1004</v>
      </c>
      <c r="C382" s="2" t="s">
        <v>1405</v>
      </c>
      <c r="D382" s="2" t="s">
        <v>988</v>
      </c>
      <c r="E382" s="2" t="s">
        <v>987</v>
      </c>
      <c r="F382" s="2" t="s">
        <v>1741</v>
      </c>
      <c r="G382" s="2" t="s">
        <v>1742</v>
      </c>
      <c r="H382" s="2" t="s">
        <v>1408</v>
      </c>
    </row>
    <row r="383" customFormat="false" ht="15" hidden="false" customHeight="false" outlineLevel="0" collapsed="false">
      <c r="A383" s="2" t="s">
        <v>988</v>
      </c>
      <c r="B383" s="2" t="s">
        <v>987</v>
      </c>
      <c r="C383" s="2" t="s">
        <v>1477</v>
      </c>
      <c r="D383" s="2" t="s">
        <v>1227</v>
      </c>
      <c r="E383" s="2" t="s">
        <v>1226</v>
      </c>
      <c r="F383" s="2" t="s">
        <v>1571</v>
      </c>
      <c r="G383" s="2" t="s">
        <v>1743</v>
      </c>
      <c r="H383" s="2" t="s">
        <v>1412</v>
      </c>
    </row>
    <row r="384" customFormat="false" ht="15" hidden="false" customHeight="false" outlineLevel="0" collapsed="false">
      <c r="A384" s="2" t="s">
        <v>1005</v>
      </c>
      <c r="B384" s="2" t="s">
        <v>1004</v>
      </c>
      <c r="C384" s="2" t="s">
        <v>1424</v>
      </c>
      <c r="D384" s="2" t="s">
        <v>1149</v>
      </c>
      <c r="E384" s="2" t="s">
        <v>1148</v>
      </c>
      <c r="F384" s="2" t="s">
        <v>1667</v>
      </c>
      <c r="G384" s="2"/>
      <c r="H384" s="2" t="s">
        <v>1408</v>
      </c>
    </row>
    <row r="385" customFormat="false" ht="15" hidden="false" customHeight="false" outlineLevel="0" collapsed="false">
      <c r="A385" s="2" t="s">
        <v>988</v>
      </c>
      <c r="B385" s="2" t="s">
        <v>987</v>
      </c>
      <c r="C385" s="2" t="s">
        <v>1433</v>
      </c>
      <c r="D385" s="2" t="s">
        <v>1149</v>
      </c>
      <c r="E385" s="2" t="s">
        <v>1148</v>
      </c>
      <c r="F385" s="2" t="s">
        <v>1667</v>
      </c>
      <c r="G385" s="2" t="s">
        <v>1744</v>
      </c>
      <c r="H385" s="2" t="s">
        <v>1408</v>
      </c>
    </row>
    <row r="386" customFormat="false" ht="15" hidden="false" customHeight="false" outlineLevel="0" collapsed="false">
      <c r="A386" s="2" t="s">
        <v>1086</v>
      </c>
      <c r="B386" s="2" t="s">
        <v>1085</v>
      </c>
      <c r="C386" s="2" t="s">
        <v>1405</v>
      </c>
      <c r="D386" s="2" t="s">
        <v>1089</v>
      </c>
      <c r="E386" s="2" t="s">
        <v>1088</v>
      </c>
      <c r="F386" s="2" t="s">
        <v>1722</v>
      </c>
      <c r="G386" s="2"/>
      <c r="H386" s="2" t="s">
        <v>1408</v>
      </c>
    </row>
    <row r="387" customFormat="false" ht="15" hidden="false" customHeight="false" outlineLevel="0" collapsed="false">
      <c r="A387" s="2" t="s">
        <v>1031</v>
      </c>
      <c r="B387" s="2" t="s">
        <v>1030</v>
      </c>
      <c r="C387" s="2" t="s">
        <v>1424</v>
      </c>
      <c r="D387" s="2" t="s">
        <v>1027</v>
      </c>
      <c r="E387" s="2" t="s">
        <v>1026</v>
      </c>
      <c r="F387" s="2" t="s">
        <v>1745</v>
      </c>
      <c r="G387" s="2"/>
      <c r="H387" s="2" t="s">
        <v>1408</v>
      </c>
    </row>
    <row r="388" customFormat="false" ht="15" hidden="false" customHeight="false" outlineLevel="0" collapsed="false">
      <c r="A388" s="2" t="s">
        <v>1031</v>
      </c>
      <c r="B388" s="2" t="s">
        <v>1030</v>
      </c>
      <c r="C388" s="2" t="s">
        <v>1405</v>
      </c>
      <c r="D388" s="2" t="s">
        <v>1089</v>
      </c>
      <c r="E388" s="2" t="s">
        <v>1088</v>
      </c>
      <c r="F388" s="2" t="s">
        <v>1722</v>
      </c>
      <c r="G388" s="2"/>
      <c r="H388" s="2" t="s">
        <v>1408</v>
      </c>
    </row>
    <row r="389" customFormat="false" ht="15" hidden="false" customHeight="false" outlineLevel="0" collapsed="false">
      <c r="A389" s="2" t="s">
        <v>1027</v>
      </c>
      <c r="B389" s="2" t="s">
        <v>1026</v>
      </c>
      <c r="C389" s="2" t="s">
        <v>1433</v>
      </c>
      <c r="D389" s="2" t="s">
        <v>1089</v>
      </c>
      <c r="E389" s="2" t="s">
        <v>1088</v>
      </c>
      <c r="F389" s="2" t="s">
        <v>1709</v>
      </c>
      <c r="G389" s="2" t="s">
        <v>1031</v>
      </c>
      <c r="H389" s="2" t="s">
        <v>1408</v>
      </c>
    </row>
    <row r="390" customFormat="false" ht="15" hidden="false" customHeight="false" outlineLevel="0" collapsed="false">
      <c r="A390" s="2" t="s">
        <v>1095</v>
      </c>
      <c r="B390" s="2" t="s">
        <v>1094</v>
      </c>
      <c r="C390" s="2" t="s">
        <v>1424</v>
      </c>
      <c r="D390" s="2" t="s">
        <v>1089</v>
      </c>
      <c r="E390" s="2" t="s">
        <v>1088</v>
      </c>
      <c r="F390" s="2" t="s">
        <v>1746</v>
      </c>
      <c r="G390" s="2" t="s">
        <v>1747</v>
      </c>
      <c r="H390" s="2" t="s">
        <v>1408</v>
      </c>
    </row>
    <row r="391" customFormat="false" ht="15" hidden="false" customHeight="false" outlineLevel="0" collapsed="false">
      <c r="A391" s="2" t="s">
        <v>1136</v>
      </c>
      <c r="B391" s="2" t="s">
        <v>1135</v>
      </c>
      <c r="C391" s="2" t="s">
        <v>1424</v>
      </c>
      <c r="D391" s="2" t="s">
        <v>1089</v>
      </c>
      <c r="E391" s="2" t="s">
        <v>1088</v>
      </c>
      <c r="F391" s="2" t="s">
        <v>1664</v>
      </c>
      <c r="G391" s="2" t="s">
        <v>1748</v>
      </c>
      <c r="H391" s="2" t="s">
        <v>1408</v>
      </c>
    </row>
    <row r="392" customFormat="false" ht="15" hidden="false" customHeight="false" outlineLevel="0" collapsed="false">
      <c r="A392" s="2" t="s">
        <v>1089</v>
      </c>
      <c r="B392" s="2" t="s">
        <v>1088</v>
      </c>
      <c r="C392" s="2" t="s">
        <v>1470</v>
      </c>
      <c r="D392" s="2" t="s">
        <v>1340</v>
      </c>
      <c r="E392" s="2" t="s">
        <v>1339</v>
      </c>
      <c r="F392" s="2" t="s">
        <v>1749</v>
      </c>
      <c r="G392" s="2" t="s">
        <v>1750</v>
      </c>
      <c r="H392" s="2" t="s">
        <v>1412</v>
      </c>
    </row>
    <row r="393" customFormat="false" ht="15" hidden="false" customHeight="false" outlineLevel="0" collapsed="false">
      <c r="A393" s="2" t="s">
        <v>1089</v>
      </c>
      <c r="B393" s="2" t="s">
        <v>1088</v>
      </c>
      <c r="C393" s="2" t="s">
        <v>1470</v>
      </c>
      <c r="D393" s="2" t="s">
        <v>1319</v>
      </c>
      <c r="E393" s="2" t="s">
        <v>1318</v>
      </c>
      <c r="F393" s="2" t="s">
        <v>1751</v>
      </c>
      <c r="G393" s="2" t="s">
        <v>1752</v>
      </c>
      <c r="H393" s="2" t="s">
        <v>1412</v>
      </c>
    </row>
    <row r="394" customFormat="false" ht="15" hidden="false" customHeight="false" outlineLevel="0" collapsed="false">
      <c r="A394" s="2" t="s">
        <v>1089</v>
      </c>
      <c r="B394" s="2" t="s">
        <v>1088</v>
      </c>
      <c r="C394" s="2" t="s">
        <v>1477</v>
      </c>
      <c r="D394" s="2" t="s">
        <v>1362</v>
      </c>
      <c r="E394" s="2" t="s">
        <v>1361</v>
      </c>
      <c r="F394" s="2" t="s">
        <v>1746</v>
      </c>
      <c r="G394" s="2"/>
      <c r="H394" s="2" t="s">
        <v>1412</v>
      </c>
    </row>
    <row r="395" customFormat="false" ht="15" hidden="false" customHeight="false" outlineLevel="0" collapsed="false">
      <c r="A395" s="2" t="s">
        <v>1089</v>
      </c>
      <c r="B395" s="2" t="s">
        <v>1088</v>
      </c>
      <c r="C395" s="2" t="s">
        <v>1477</v>
      </c>
      <c r="D395" s="2" t="s">
        <v>1323</v>
      </c>
      <c r="E395" s="2" t="s">
        <v>1322</v>
      </c>
      <c r="F395" s="2" t="s">
        <v>1667</v>
      </c>
      <c r="G395" s="2" t="s">
        <v>1753</v>
      </c>
      <c r="H395" s="2" t="s">
        <v>1412</v>
      </c>
    </row>
    <row r="396" customFormat="false" ht="15" hidden="false" customHeight="false" outlineLevel="0" collapsed="false">
      <c r="A396" s="2" t="s">
        <v>304</v>
      </c>
      <c r="B396" s="2" t="s">
        <v>303</v>
      </c>
      <c r="C396" s="2" t="s">
        <v>1409</v>
      </c>
      <c r="D396" s="2" t="s">
        <v>1089</v>
      </c>
      <c r="E396" s="2" t="s">
        <v>1088</v>
      </c>
      <c r="F396" s="2" t="s">
        <v>1521</v>
      </c>
      <c r="G396" s="2" t="s">
        <v>1754</v>
      </c>
      <c r="H396" s="2" t="s">
        <v>1412</v>
      </c>
    </row>
    <row r="397" customFormat="false" ht="15" hidden="false" customHeight="false" outlineLevel="0" collapsed="false">
      <c r="A397" s="2" t="s">
        <v>1110</v>
      </c>
      <c r="B397" s="2" t="s">
        <v>1109</v>
      </c>
      <c r="C397" s="2" t="s">
        <v>1405</v>
      </c>
      <c r="D397" s="2" t="s">
        <v>1114</v>
      </c>
      <c r="E397" s="2" t="s">
        <v>1113</v>
      </c>
      <c r="F397" s="2" t="s">
        <v>1755</v>
      </c>
      <c r="G397" s="2" t="s">
        <v>1756</v>
      </c>
      <c r="H397" s="2" t="s">
        <v>1408</v>
      </c>
    </row>
    <row r="398" customFormat="false" ht="15" hidden="false" customHeight="false" outlineLevel="0" collapsed="false">
      <c r="A398" s="2" t="s">
        <v>975</v>
      </c>
      <c r="B398" s="2" t="s">
        <v>974</v>
      </c>
      <c r="C398" s="2" t="s">
        <v>1405</v>
      </c>
      <c r="D398" s="2" t="s">
        <v>1114</v>
      </c>
      <c r="E398" s="2" t="s">
        <v>1113</v>
      </c>
      <c r="F398" s="2" t="s">
        <v>1757</v>
      </c>
      <c r="G398" s="2" t="s">
        <v>1758</v>
      </c>
      <c r="H398" s="2" t="s">
        <v>1408</v>
      </c>
    </row>
    <row r="399" customFormat="false" ht="15" hidden="false" customHeight="false" outlineLevel="0" collapsed="false">
      <c r="A399" s="2" t="s">
        <v>970</v>
      </c>
      <c r="B399" s="2" t="s">
        <v>969</v>
      </c>
      <c r="C399" s="2" t="s">
        <v>1433</v>
      </c>
      <c r="D399" s="2" t="s">
        <v>1114</v>
      </c>
      <c r="E399" s="2" t="s">
        <v>1113</v>
      </c>
      <c r="F399" s="2" t="s">
        <v>1500</v>
      </c>
      <c r="G399" s="2" t="s">
        <v>975</v>
      </c>
      <c r="H399" s="2" t="s">
        <v>1408</v>
      </c>
    </row>
    <row r="400" customFormat="false" ht="15" hidden="false" customHeight="false" outlineLevel="0" collapsed="false">
      <c r="A400" s="2" t="s">
        <v>975</v>
      </c>
      <c r="B400" s="2" t="s">
        <v>974</v>
      </c>
      <c r="C400" s="2" t="s">
        <v>1405</v>
      </c>
      <c r="D400" s="2" t="s">
        <v>1126</v>
      </c>
      <c r="E400" s="2" t="s">
        <v>1125</v>
      </c>
      <c r="F400" s="2" t="s">
        <v>1759</v>
      </c>
      <c r="G400" s="2"/>
      <c r="H400" s="2" t="s">
        <v>1408</v>
      </c>
    </row>
    <row r="401" customFormat="false" ht="15" hidden="false" customHeight="false" outlineLevel="0" collapsed="false">
      <c r="A401" s="2" t="s">
        <v>681</v>
      </c>
      <c r="B401" s="2" t="s">
        <v>680</v>
      </c>
      <c r="C401" s="2" t="s">
        <v>1405</v>
      </c>
      <c r="D401" s="2" t="s">
        <v>1126</v>
      </c>
      <c r="E401" s="2" t="s">
        <v>1125</v>
      </c>
      <c r="F401" s="2" t="s">
        <v>1759</v>
      </c>
      <c r="G401" s="2"/>
      <c r="H401" s="2" t="s">
        <v>1408</v>
      </c>
    </row>
    <row r="402" customFormat="false" ht="15" hidden="false" customHeight="false" outlineLevel="0" collapsed="false">
      <c r="A402" s="2" t="s">
        <v>1126</v>
      </c>
      <c r="B402" s="2" t="s">
        <v>1125</v>
      </c>
      <c r="C402" s="2" t="s">
        <v>1477</v>
      </c>
      <c r="D402" s="2" t="s">
        <v>1349</v>
      </c>
      <c r="E402" s="2" t="s">
        <v>1348</v>
      </c>
      <c r="F402" s="2" t="s">
        <v>1759</v>
      </c>
      <c r="G402" s="2"/>
      <c r="H402" s="2" t="s">
        <v>1412</v>
      </c>
    </row>
    <row r="403" customFormat="false" ht="15" hidden="false" customHeight="false" outlineLevel="0" collapsed="false">
      <c r="A403" s="2" t="s">
        <v>975</v>
      </c>
      <c r="B403" s="2" t="s">
        <v>974</v>
      </c>
      <c r="C403" s="2" t="s">
        <v>1477</v>
      </c>
      <c r="D403" s="2" t="s">
        <v>1211</v>
      </c>
      <c r="E403" s="2" t="s">
        <v>1210</v>
      </c>
      <c r="F403" s="2" t="s">
        <v>1760</v>
      </c>
      <c r="G403" s="2" t="s">
        <v>1761</v>
      </c>
      <c r="H403" s="2" t="s">
        <v>1412</v>
      </c>
    </row>
    <row r="404" customFormat="false" ht="15" hidden="false" customHeight="false" outlineLevel="0" collapsed="false">
      <c r="A404" s="2" t="s">
        <v>1114</v>
      </c>
      <c r="B404" s="2" t="s">
        <v>1113</v>
      </c>
      <c r="C404" s="2" t="s">
        <v>1477</v>
      </c>
      <c r="D404" s="2" t="s">
        <v>1362</v>
      </c>
      <c r="E404" s="2" t="s">
        <v>1361</v>
      </c>
      <c r="F404" s="2" t="s">
        <v>1580</v>
      </c>
      <c r="G404" s="2"/>
      <c r="H404" s="2" t="s">
        <v>1412</v>
      </c>
    </row>
    <row r="405" customFormat="false" ht="15" hidden="false" customHeight="false" outlineLevel="0" collapsed="false">
      <c r="A405" s="2" t="s">
        <v>1114</v>
      </c>
      <c r="B405" s="2" t="s">
        <v>1113</v>
      </c>
      <c r="C405" s="2" t="s">
        <v>1470</v>
      </c>
      <c r="D405" s="2" t="s">
        <v>1297</v>
      </c>
      <c r="E405" s="2" t="s">
        <v>1296</v>
      </c>
      <c r="F405" s="2" t="s">
        <v>1530</v>
      </c>
      <c r="G405" s="2"/>
      <c r="H405" s="2" t="s">
        <v>1412</v>
      </c>
    </row>
    <row r="406" customFormat="false" ht="15" hidden="false" customHeight="false" outlineLevel="0" collapsed="false">
      <c r="A406" s="2" t="s">
        <v>1034</v>
      </c>
      <c r="B406" s="2" t="s">
        <v>1033</v>
      </c>
      <c r="C406" s="2" t="s">
        <v>1405</v>
      </c>
      <c r="D406" s="2" t="s">
        <v>1023</v>
      </c>
      <c r="E406" s="2" t="s">
        <v>1022</v>
      </c>
      <c r="F406" s="2" t="s">
        <v>1571</v>
      </c>
      <c r="G406" s="2" t="s">
        <v>1762</v>
      </c>
      <c r="H406" s="2" t="s">
        <v>1408</v>
      </c>
    </row>
    <row r="407" customFormat="false" ht="15" hidden="false" customHeight="false" outlineLevel="0" collapsed="false">
      <c r="A407" s="2" t="s">
        <v>1023</v>
      </c>
      <c r="B407" s="2" t="s">
        <v>1022</v>
      </c>
      <c r="C407" s="2" t="s">
        <v>1477</v>
      </c>
      <c r="D407" s="2" t="s">
        <v>1362</v>
      </c>
      <c r="E407" s="2" t="s">
        <v>1361</v>
      </c>
      <c r="F407" s="2" t="s">
        <v>1722</v>
      </c>
      <c r="G407" s="2"/>
      <c r="H407" s="2" t="s">
        <v>1412</v>
      </c>
    </row>
    <row r="408" customFormat="false" ht="15" hidden="false" customHeight="false" outlineLevel="0" collapsed="false">
      <c r="A408" s="2" t="s">
        <v>1023</v>
      </c>
      <c r="B408" s="2" t="s">
        <v>1022</v>
      </c>
      <c r="C408" s="2" t="s">
        <v>1477</v>
      </c>
      <c r="D408" s="2" t="s">
        <v>1219</v>
      </c>
      <c r="E408" s="2" t="s">
        <v>1218</v>
      </c>
      <c r="F408" s="2" t="s">
        <v>1763</v>
      </c>
      <c r="G408" s="2" t="s">
        <v>1764</v>
      </c>
      <c r="H408" s="2" t="s">
        <v>1412</v>
      </c>
    </row>
    <row r="409" customFormat="false" ht="15" hidden="false" customHeight="false" outlineLevel="0" collapsed="false">
      <c r="A409" s="2" t="s">
        <v>995</v>
      </c>
      <c r="B409" s="2" t="s">
        <v>994</v>
      </c>
      <c r="C409" s="2" t="s">
        <v>1405</v>
      </c>
      <c r="D409" s="2" t="s">
        <v>982</v>
      </c>
      <c r="E409" s="2" t="s">
        <v>981</v>
      </c>
      <c r="F409" s="2" t="s">
        <v>1513</v>
      </c>
      <c r="G409" s="2"/>
      <c r="H409" s="2" t="s">
        <v>1408</v>
      </c>
    </row>
    <row r="410" customFormat="false" ht="15" hidden="false" customHeight="false" outlineLevel="0" collapsed="false">
      <c r="A410" s="2" t="s">
        <v>1083</v>
      </c>
      <c r="B410" s="2" t="s">
        <v>1082</v>
      </c>
      <c r="C410" s="2" t="s">
        <v>1405</v>
      </c>
      <c r="D410" s="2" t="s">
        <v>1064</v>
      </c>
      <c r="E410" s="2" t="s">
        <v>1063</v>
      </c>
      <c r="F410" s="2" t="s">
        <v>1440</v>
      </c>
      <c r="G410" s="2"/>
      <c r="H410" s="2" t="s">
        <v>1408</v>
      </c>
    </row>
    <row r="411" customFormat="false" ht="15" hidden="false" customHeight="false" outlineLevel="0" collapsed="false">
      <c r="A411" s="2" t="s">
        <v>1064</v>
      </c>
      <c r="B411" s="2" t="s">
        <v>1063</v>
      </c>
      <c r="C411" s="2" t="s">
        <v>1477</v>
      </c>
      <c r="D411" s="2" t="s">
        <v>1240</v>
      </c>
      <c r="E411" s="2" t="s">
        <v>1239</v>
      </c>
      <c r="F411" s="2" t="s">
        <v>1564</v>
      </c>
      <c r="G411" s="2"/>
      <c r="H411" s="2" t="s">
        <v>1412</v>
      </c>
    </row>
    <row r="412" customFormat="false" ht="15" hidden="false" customHeight="false" outlineLevel="0" collapsed="false">
      <c r="A412" s="2" t="s">
        <v>1064</v>
      </c>
      <c r="B412" s="2" t="s">
        <v>1063</v>
      </c>
      <c r="C412" s="2" t="s">
        <v>1470</v>
      </c>
      <c r="D412" s="2" t="s">
        <v>1319</v>
      </c>
      <c r="E412" s="2" t="s">
        <v>1318</v>
      </c>
      <c r="F412" s="2" t="s">
        <v>1532</v>
      </c>
      <c r="G412" s="2" t="s">
        <v>1765</v>
      </c>
      <c r="H412" s="2" t="s">
        <v>1412</v>
      </c>
    </row>
    <row r="413" customFormat="false" ht="15" hidden="false" customHeight="false" outlineLevel="0" collapsed="false">
      <c r="A413" s="2" t="s">
        <v>1046</v>
      </c>
      <c r="B413" s="2" t="s">
        <v>1045</v>
      </c>
      <c r="C413" s="2" t="s">
        <v>1405</v>
      </c>
      <c r="D413" s="2" t="s">
        <v>1041</v>
      </c>
      <c r="E413" s="2" t="s">
        <v>1040</v>
      </c>
      <c r="F413" s="2" t="s">
        <v>1688</v>
      </c>
      <c r="G413" s="2"/>
      <c r="H413" s="2" t="s">
        <v>1408</v>
      </c>
    </row>
    <row r="414" customFormat="false" ht="15" hidden="false" customHeight="false" outlineLevel="0" collapsed="false">
      <c r="A414" s="2" t="s">
        <v>1037</v>
      </c>
      <c r="B414" s="2" t="s">
        <v>1036</v>
      </c>
      <c r="C414" s="2" t="s">
        <v>1477</v>
      </c>
      <c r="D414" s="2" t="s">
        <v>1211</v>
      </c>
      <c r="E414" s="2" t="s">
        <v>1210</v>
      </c>
      <c r="F414" s="2" t="s">
        <v>1532</v>
      </c>
      <c r="G414" s="2" t="s">
        <v>1766</v>
      </c>
      <c r="H414" s="2" t="s">
        <v>1412</v>
      </c>
    </row>
    <row r="415" customFormat="false" ht="23.85" hidden="false" customHeight="false" outlineLevel="0" collapsed="false">
      <c r="A415" s="2" t="s">
        <v>1195</v>
      </c>
      <c r="B415" s="2" t="s">
        <v>1194</v>
      </c>
      <c r="C415" s="2" t="s">
        <v>1477</v>
      </c>
      <c r="D415" s="2" t="s">
        <v>1256</v>
      </c>
      <c r="E415" s="2" t="s">
        <v>1255</v>
      </c>
      <c r="F415" s="2" t="s">
        <v>1667</v>
      </c>
      <c r="G415" s="2" t="s">
        <v>1767</v>
      </c>
      <c r="H415" s="2" t="s">
        <v>1412</v>
      </c>
    </row>
    <row r="416" customFormat="false" ht="23.85" hidden="false" customHeight="false" outlineLevel="0" collapsed="false">
      <c r="A416" s="2" t="s">
        <v>1195</v>
      </c>
      <c r="B416" s="2" t="s">
        <v>1194</v>
      </c>
      <c r="C416" s="2" t="s">
        <v>1470</v>
      </c>
      <c r="D416" s="2" t="s">
        <v>1319</v>
      </c>
      <c r="E416" s="2" t="s">
        <v>1318</v>
      </c>
      <c r="F416" s="2" t="s">
        <v>1667</v>
      </c>
      <c r="G416" s="2" t="s">
        <v>1768</v>
      </c>
      <c r="H416" s="2" t="s">
        <v>1412</v>
      </c>
    </row>
    <row r="417" customFormat="false" ht="23.85" hidden="false" customHeight="false" outlineLevel="0" collapsed="false">
      <c r="A417" s="2" t="s">
        <v>1195</v>
      </c>
      <c r="B417" s="2" t="s">
        <v>1194</v>
      </c>
      <c r="C417" s="2" t="s">
        <v>1470</v>
      </c>
      <c r="D417" s="2" t="s">
        <v>1204</v>
      </c>
      <c r="E417" s="2" t="s">
        <v>1203</v>
      </c>
      <c r="F417" s="2" t="s">
        <v>1667</v>
      </c>
      <c r="G417" s="2" t="s">
        <v>1769</v>
      </c>
      <c r="H417" s="2" t="s">
        <v>1412</v>
      </c>
    </row>
    <row r="418" customFormat="false" ht="23.85" hidden="false" customHeight="false" outlineLevel="0" collapsed="false">
      <c r="A418" s="2" t="s">
        <v>1157</v>
      </c>
      <c r="B418" s="2" t="s">
        <v>1156</v>
      </c>
      <c r="C418" s="2" t="s">
        <v>1415</v>
      </c>
      <c r="D418" s="2" t="s">
        <v>1195</v>
      </c>
      <c r="E418" s="2" t="s">
        <v>1194</v>
      </c>
      <c r="F418" s="2" t="s">
        <v>1709</v>
      </c>
      <c r="G418" s="2" t="s">
        <v>1770</v>
      </c>
      <c r="H418" s="2" t="s">
        <v>1417</v>
      </c>
    </row>
    <row r="419" customFormat="false" ht="15" hidden="false" customHeight="false" outlineLevel="0" collapsed="false">
      <c r="A419" s="2" t="s">
        <v>1157</v>
      </c>
      <c r="B419" s="2" t="s">
        <v>1156</v>
      </c>
      <c r="C419" s="2" t="s">
        <v>1415</v>
      </c>
      <c r="D419" s="2" t="s">
        <v>1178</v>
      </c>
      <c r="E419" s="2" t="s">
        <v>1177</v>
      </c>
      <c r="F419" s="2" t="s">
        <v>1571</v>
      </c>
      <c r="G419" s="2"/>
      <c r="H419" s="2" t="s">
        <v>1417</v>
      </c>
    </row>
    <row r="420" customFormat="false" ht="15" hidden="false" customHeight="false" outlineLevel="0" collapsed="false">
      <c r="A420" s="2" t="s">
        <v>1157</v>
      </c>
      <c r="B420" s="2" t="s">
        <v>1156</v>
      </c>
      <c r="C420" s="2" t="s">
        <v>1415</v>
      </c>
      <c r="D420" s="2" t="s">
        <v>1182</v>
      </c>
      <c r="E420" s="2" t="s">
        <v>1181</v>
      </c>
      <c r="F420" s="2" t="s">
        <v>1571</v>
      </c>
      <c r="G420" s="2"/>
      <c r="H420" s="2" t="s">
        <v>1417</v>
      </c>
    </row>
    <row r="421" customFormat="false" ht="15" hidden="false" customHeight="false" outlineLevel="0" collapsed="false">
      <c r="A421" s="2" t="s">
        <v>1157</v>
      </c>
      <c r="B421" s="2" t="s">
        <v>1156</v>
      </c>
      <c r="C421" s="2" t="s">
        <v>1415</v>
      </c>
      <c r="D421" s="2" t="s">
        <v>1186</v>
      </c>
      <c r="E421" s="2" t="s">
        <v>1185</v>
      </c>
      <c r="F421" s="2" t="s">
        <v>1688</v>
      </c>
      <c r="G421" s="2"/>
      <c r="H421" s="2" t="s">
        <v>1417</v>
      </c>
    </row>
    <row r="422" customFormat="false" ht="15" hidden="false" customHeight="false" outlineLevel="0" collapsed="false">
      <c r="A422" s="2" t="s">
        <v>1157</v>
      </c>
      <c r="B422" s="2" t="s">
        <v>1156</v>
      </c>
      <c r="C422" s="2" t="s">
        <v>1415</v>
      </c>
      <c r="D422" s="2" t="s">
        <v>1191</v>
      </c>
      <c r="E422" s="2" t="s">
        <v>1190</v>
      </c>
      <c r="F422" s="2" t="s">
        <v>1440</v>
      </c>
      <c r="G422" s="2"/>
      <c r="H422" s="2" t="s">
        <v>1417</v>
      </c>
    </row>
    <row r="423" customFormat="false" ht="15" hidden="false" customHeight="false" outlineLevel="0" collapsed="false">
      <c r="A423" s="2" t="s">
        <v>1157</v>
      </c>
      <c r="B423" s="2" t="s">
        <v>1156</v>
      </c>
      <c r="C423" s="2" t="s">
        <v>1415</v>
      </c>
      <c r="D423" s="2" t="s">
        <v>1200</v>
      </c>
      <c r="E423" s="2" t="s">
        <v>1199</v>
      </c>
      <c r="F423" s="2" t="s">
        <v>1564</v>
      </c>
      <c r="G423" s="2"/>
      <c r="H423" s="2" t="s">
        <v>1417</v>
      </c>
    </row>
    <row r="424" customFormat="false" ht="15" hidden="false" customHeight="false" outlineLevel="0" collapsed="false">
      <c r="A424" s="2" t="s">
        <v>1157</v>
      </c>
      <c r="B424" s="2" t="s">
        <v>1156</v>
      </c>
      <c r="C424" s="2" t="s">
        <v>1415</v>
      </c>
      <c r="D424" s="2" t="s">
        <v>1064</v>
      </c>
      <c r="E424" s="2" t="s">
        <v>1063</v>
      </c>
      <c r="F424" s="2" t="s">
        <v>1440</v>
      </c>
      <c r="G424" s="2" t="s">
        <v>1771</v>
      </c>
      <c r="H424" s="2" t="s">
        <v>1417</v>
      </c>
    </row>
    <row r="425" customFormat="false" ht="15" hidden="false" customHeight="false" outlineLevel="0" collapsed="false">
      <c r="A425" s="2" t="s">
        <v>1178</v>
      </c>
      <c r="B425" s="2" t="s">
        <v>1177</v>
      </c>
      <c r="C425" s="2" t="s">
        <v>1477</v>
      </c>
      <c r="D425" s="2" t="s">
        <v>1362</v>
      </c>
      <c r="E425" s="2" t="s">
        <v>1361</v>
      </c>
      <c r="F425" s="2" t="s">
        <v>1521</v>
      </c>
      <c r="G425" s="2"/>
      <c r="H425" s="2" t="s">
        <v>1412</v>
      </c>
    </row>
    <row r="426" customFormat="false" ht="15" hidden="false" customHeight="false" outlineLevel="0" collapsed="false">
      <c r="A426" s="2" t="s">
        <v>1182</v>
      </c>
      <c r="B426" s="2" t="s">
        <v>1181</v>
      </c>
      <c r="C426" s="2" t="s">
        <v>1477</v>
      </c>
      <c r="D426" s="2" t="s">
        <v>1362</v>
      </c>
      <c r="E426" s="2" t="s">
        <v>1361</v>
      </c>
      <c r="F426" s="2" t="s">
        <v>1749</v>
      </c>
      <c r="G426" s="2"/>
      <c r="H426" s="2" t="s">
        <v>1412</v>
      </c>
    </row>
    <row r="427" customFormat="false" ht="15" hidden="false" customHeight="false" outlineLevel="0" collapsed="false">
      <c r="A427" s="2" t="s">
        <v>982</v>
      </c>
      <c r="B427" s="2" t="s">
        <v>981</v>
      </c>
      <c r="C427" s="2" t="s">
        <v>1409</v>
      </c>
      <c r="D427" s="2" t="s">
        <v>1089</v>
      </c>
      <c r="E427" s="2" t="s">
        <v>1088</v>
      </c>
      <c r="F427" s="2" t="s">
        <v>1580</v>
      </c>
      <c r="G427" s="2" t="s">
        <v>1772</v>
      </c>
      <c r="H427" s="2" t="s">
        <v>1412</v>
      </c>
    </row>
    <row r="428" customFormat="false" ht="15" hidden="false" customHeight="false" outlineLevel="0" collapsed="false">
      <c r="A428" s="2" t="s">
        <v>982</v>
      </c>
      <c r="B428" s="2" t="s">
        <v>981</v>
      </c>
      <c r="C428" s="2" t="s">
        <v>1409</v>
      </c>
      <c r="D428" s="2" t="s">
        <v>1114</v>
      </c>
      <c r="E428" s="2" t="s">
        <v>1113</v>
      </c>
      <c r="F428" s="2" t="s">
        <v>1580</v>
      </c>
      <c r="G428" s="2"/>
      <c r="H428" s="2" t="s">
        <v>1412</v>
      </c>
    </row>
    <row r="429" customFormat="false" ht="15" hidden="false" customHeight="false" outlineLevel="0" collapsed="false">
      <c r="A429" s="2" t="s">
        <v>1064</v>
      </c>
      <c r="B429" s="2" t="s">
        <v>1063</v>
      </c>
      <c r="C429" s="2" t="s">
        <v>1409</v>
      </c>
      <c r="D429" s="2" t="s">
        <v>1114</v>
      </c>
      <c r="E429" s="2" t="s">
        <v>1113</v>
      </c>
      <c r="F429" s="2" t="s">
        <v>1580</v>
      </c>
      <c r="G429" s="2" t="s">
        <v>1773</v>
      </c>
      <c r="H429" s="2" t="s">
        <v>1412</v>
      </c>
    </row>
    <row r="430" customFormat="false" ht="15" hidden="false" customHeight="false" outlineLevel="0" collapsed="false">
      <c r="A430" s="2" t="s">
        <v>1089</v>
      </c>
      <c r="B430" s="2" t="s">
        <v>1088</v>
      </c>
      <c r="C430" s="2" t="s">
        <v>1409</v>
      </c>
      <c r="D430" s="2" t="s">
        <v>1114</v>
      </c>
      <c r="E430" s="2" t="s">
        <v>1113</v>
      </c>
      <c r="F430" s="2" t="s">
        <v>1580</v>
      </c>
      <c r="G430" s="2"/>
      <c r="H430" s="2" t="s">
        <v>1412</v>
      </c>
    </row>
    <row r="431" customFormat="false" ht="15" hidden="false" customHeight="false" outlineLevel="0" collapsed="false">
      <c r="A431" s="2" t="s">
        <v>1023</v>
      </c>
      <c r="B431" s="2" t="s">
        <v>1022</v>
      </c>
      <c r="C431" s="2" t="s">
        <v>1409</v>
      </c>
      <c r="D431" s="2" t="s">
        <v>1089</v>
      </c>
      <c r="E431" s="2" t="s">
        <v>1088</v>
      </c>
      <c r="F431" s="2" t="s">
        <v>1580</v>
      </c>
      <c r="G431" s="2"/>
      <c r="H431" s="2" t="s">
        <v>1412</v>
      </c>
    </row>
    <row r="432" customFormat="false" ht="15" hidden="false" customHeight="false" outlineLevel="0" collapsed="false">
      <c r="A432" s="2" t="s">
        <v>1099</v>
      </c>
      <c r="B432" s="2" t="s">
        <v>1098</v>
      </c>
      <c r="C432" s="2" t="s">
        <v>1409</v>
      </c>
      <c r="D432" s="2" t="s">
        <v>1114</v>
      </c>
      <c r="E432" s="2" t="s">
        <v>1113</v>
      </c>
      <c r="F432" s="2" t="s">
        <v>1532</v>
      </c>
      <c r="G432" s="2" t="s">
        <v>1774</v>
      </c>
      <c r="H432" s="2" t="s">
        <v>1412</v>
      </c>
    </row>
    <row r="433" customFormat="false" ht="15" hidden="false" customHeight="false" outlineLevel="0" collapsed="false">
      <c r="A433" s="2" t="s">
        <v>1110</v>
      </c>
      <c r="B433" s="2" t="s">
        <v>1109</v>
      </c>
      <c r="C433" s="2" t="s">
        <v>1424</v>
      </c>
      <c r="D433" s="2" t="s">
        <v>778</v>
      </c>
      <c r="E433" s="2" t="s">
        <v>777</v>
      </c>
      <c r="F433" s="2" t="s">
        <v>1775</v>
      </c>
      <c r="G433" s="2" t="s">
        <v>1776</v>
      </c>
      <c r="H433" s="2" t="s">
        <v>1408</v>
      </c>
    </row>
    <row r="434" customFormat="false" ht="15" hidden="false" customHeight="false" outlineLevel="0" collapsed="false">
      <c r="A434" s="2" t="s">
        <v>1153</v>
      </c>
      <c r="B434" s="2" t="s">
        <v>1152</v>
      </c>
      <c r="C434" s="2" t="s">
        <v>1424</v>
      </c>
      <c r="D434" s="2" t="s">
        <v>778</v>
      </c>
      <c r="E434" s="2" t="s">
        <v>777</v>
      </c>
      <c r="F434" s="2" t="s">
        <v>1777</v>
      </c>
      <c r="G434" s="2" t="s">
        <v>1778</v>
      </c>
      <c r="H434" s="2" t="s">
        <v>1408</v>
      </c>
    </row>
    <row r="435" customFormat="false" ht="15" hidden="false" customHeight="false" outlineLevel="0" collapsed="false">
      <c r="A435" s="2" t="s">
        <v>778</v>
      </c>
      <c r="B435" s="2" t="s">
        <v>777</v>
      </c>
      <c r="C435" s="2" t="s">
        <v>1433</v>
      </c>
      <c r="D435" s="2" t="s">
        <v>1114</v>
      </c>
      <c r="E435" s="2" t="s">
        <v>1113</v>
      </c>
      <c r="F435" s="2" t="s">
        <v>1500</v>
      </c>
      <c r="G435" s="2" t="s">
        <v>1110</v>
      </c>
      <c r="H435" s="2" t="s">
        <v>1408</v>
      </c>
    </row>
    <row r="436" customFormat="false" ht="23.85" hidden="false" customHeight="false" outlineLevel="0" collapsed="false">
      <c r="A436" s="2" t="s">
        <v>1105</v>
      </c>
      <c r="B436" s="2" t="s">
        <v>1104</v>
      </c>
      <c r="C436" s="2" t="s">
        <v>1405</v>
      </c>
      <c r="D436" s="2" t="s">
        <v>1114</v>
      </c>
      <c r="E436" s="2" t="s">
        <v>1113</v>
      </c>
      <c r="F436" s="2" t="s">
        <v>1755</v>
      </c>
      <c r="G436" s="2" t="s">
        <v>1779</v>
      </c>
      <c r="H436" s="2" t="s">
        <v>1408</v>
      </c>
    </row>
    <row r="437" customFormat="false" ht="15" hidden="false" customHeight="false" outlineLevel="0" collapsed="false">
      <c r="A437" s="2" t="s">
        <v>1121</v>
      </c>
      <c r="B437" s="2" t="s">
        <v>1120</v>
      </c>
      <c r="C437" s="2" t="s">
        <v>1405</v>
      </c>
      <c r="D437" s="2" t="s">
        <v>1114</v>
      </c>
      <c r="E437" s="2" t="s">
        <v>1113</v>
      </c>
      <c r="F437" s="2" t="s">
        <v>1780</v>
      </c>
      <c r="G437" s="2" t="s">
        <v>1781</v>
      </c>
      <c r="H437" s="2" t="s">
        <v>1408</v>
      </c>
    </row>
    <row r="438" customFormat="false" ht="23.85" hidden="false" customHeight="false" outlineLevel="0" collapsed="false">
      <c r="A438" s="2" t="s">
        <v>1121</v>
      </c>
      <c r="B438" s="2" t="s">
        <v>1120</v>
      </c>
      <c r="C438" s="2" t="s">
        <v>1782</v>
      </c>
      <c r="D438" s="2" t="s">
        <v>1114</v>
      </c>
      <c r="E438" s="2" t="s">
        <v>1113</v>
      </c>
      <c r="F438" s="2" t="s">
        <v>1667</v>
      </c>
      <c r="G438" s="2" t="s">
        <v>1783</v>
      </c>
      <c r="H438" s="2" t="s">
        <v>1784</v>
      </c>
    </row>
    <row r="439" customFormat="false" ht="15" hidden="false" customHeight="false" outlineLevel="0" collapsed="false">
      <c r="A439" s="2" t="s">
        <v>1105</v>
      </c>
      <c r="B439" s="2" t="s">
        <v>1104</v>
      </c>
      <c r="C439" s="2" t="s">
        <v>1424</v>
      </c>
      <c r="D439" s="2" t="s">
        <v>772</v>
      </c>
      <c r="E439" s="2" t="s">
        <v>771</v>
      </c>
      <c r="F439" s="2" t="s">
        <v>1775</v>
      </c>
      <c r="G439" s="2" t="s">
        <v>1785</v>
      </c>
      <c r="H439" s="2" t="s">
        <v>1408</v>
      </c>
    </row>
    <row r="440" customFormat="false" ht="15" hidden="false" customHeight="false" outlineLevel="0" collapsed="false">
      <c r="A440" s="2" t="s">
        <v>1121</v>
      </c>
      <c r="B440" s="2" t="s">
        <v>1120</v>
      </c>
      <c r="C440" s="2" t="s">
        <v>1424</v>
      </c>
      <c r="D440" s="2" t="s">
        <v>797</v>
      </c>
      <c r="E440" s="2" t="s">
        <v>796</v>
      </c>
      <c r="F440" s="2" t="s">
        <v>1775</v>
      </c>
      <c r="G440" s="2" t="s">
        <v>1786</v>
      </c>
      <c r="H440" s="2" t="s">
        <v>1408</v>
      </c>
    </row>
    <row r="441" customFormat="false" ht="15" hidden="false" customHeight="false" outlineLevel="0" collapsed="false">
      <c r="A441" s="2" t="s">
        <v>772</v>
      </c>
      <c r="B441" s="2" t="s">
        <v>771</v>
      </c>
      <c r="C441" s="2" t="s">
        <v>1433</v>
      </c>
      <c r="D441" s="2" t="s">
        <v>1114</v>
      </c>
      <c r="E441" s="2" t="s">
        <v>1113</v>
      </c>
      <c r="F441" s="2" t="s">
        <v>1500</v>
      </c>
      <c r="G441" s="2" t="s">
        <v>1105</v>
      </c>
      <c r="H441" s="2" t="s">
        <v>1408</v>
      </c>
    </row>
    <row r="442" customFormat="false" ht="15" hidden="false" customHeight="false" outlineLevel="0" collapsed="false">
      <c r="A442" s="2" t="s">
        <v>797</v>
      </c>
      <c r="B442" s="2" t="s">
        <v>796</v>
      </c>
      <c r="C442" s="2" t="s">
        <v>1433</v>
      </c>
      <c r="D442" s="2" t="s">
        <v>1114</v>
      </c>
      <c r="E442" s="2" t="s">
        <v>1113</v>
      </c>
      <c r="F442" s="2" t="s">
        <v>1500</v>
      </c>
      <c r="G442" s="2" t="s">
        <v>1121</v>
      </c>
      <c r="H442" s="2" t="s">
        <v>1408</v>
      </c>
    </row>
    <row r="443" customFormat="false" ht="15" hidden="false" customHeight="false" outlineLevel="0" collapsed="false">
      <c r="A443" s="2" t="s">
        <v>826</v>
      </c>
      <c r="B443" s="2" t="s">
        <v>825</v>
      </c>
      <c r="C443" s="2" t="s">
        <v>1424</v>
      </c>
      <c r="D443" s="2" t="s">
        <v>830</v>
      </c>
      <c r="E443" s="2" t="s">
        <v>829</v>
      </c>
      <c r="F443" s="2"/>
      <c r="G443" s="2" t="s">
        <v>1787</v>
      </c>
      <c r="H443" s="2" t="s">
        <v>1408</v>
      </c>
    </row>
    <row r="444" customFormat="false" ht="23.85" hidden="false" customHeight="false" outlineLevel="0" collapsed="false">
      <c r="A444" s="2" t="s">
        <v>802</v>
      </c>
      <c r="B444" s="2" t="s">
        <v>801</v>
      </c>
      <c r="C444" s="2" t="s">
        <v>1782</v>
      </c>
      <c r="D444" s="2" t="s">
        <v>1114</v>
      </c>
      <c r="E444" s="2" t="s">
        <v>1113</v>
      </c>
      <c r="F444" s="2" t="s">
        <v>1667</v>
      </c>
      <c r="G444" s="2" t="s">
        <v>1788</v>
      </c>
      <c r="H444" s="2" t="s">
        <v>1784</v>
      </c>
    </row>
    <row r="445" customFormat="false" ht="23.85" hidden="false" customHeight="false" outlineLevel="0" collapsed="false">
      <c r="A445" s="2" t="s">
        <v>826</v>
      </c>
      <c r="B445" s="2" t="s">
        <v>825</v>
      </c>
      <c r="C445" s="2" t="s">
        <v>1782</v>
      </c>
      <c r="D445" s="2" t="s">
        <v>1114</v>
      </c>
      <c r="E445" s="2" t="s">
        <v>1113</v>
      </c>
      <c r="F445" s="2" t="s">
        <v>1759</v>
      </c>
      <c r="G445" s="2" t="s">
        <v>1789</v>
      </c>
      <c r="H445" s="2" t="s">
        <v>1784</v>
      </c>
    </row>
    <row r="446" customFormat="false" ht="15" hidden="false" customHeight="false" outlineLevel="0" collapsed="false">
      <c r="A446" s="2" t="s">
        <v>1153</v>
      </c>
      <c r="B446" s="2" t="s">
        <v>1152</v>
      </c>
      <c r="C446" s="2" t="s">
        <v>1424</v>
      </c>
      <c r="D446" s="2" t="s">
        <v>1139</v>
      </c>
      <c r="E446" s="2" t="s">
        <v>1138</v>
      </c>
      <c r="F446" s="2" t="s">
        <v>1790</v>
      </c>
      <c r="G446" s="2" t="s">
        <v>1791</v>
      </c>
      <c r="H446" s="2" t="s">
        <v>1408</v>
      </c>
    </row>
    <row r="447" customFormat="false" ht="15" hidden="false" customHeight="false" outlineLevel="0" collapsed="false">
      <c r="A447" s="2" t="s">
        <v>778</v>
      </c>
      <c r="B447" s="2" t="s">
        <v>777</v>
      </c>
      <c r="C447" s="2" t="s">
        <v>1433</v>
      </c>
      <c r="D447" s="2" t="s">
        <v>1139</v>
      </c>
      <c r="E447" s="2" t="s">
        <v>1138</v>
      </c>
      <c r="F447" s="2" t="s">
        <v>1667</v>
      </c>
      <c r="G447" s="2" t="s">
        <v>1153</v>
      </c>
      <c r="H447" s="2" t="s">
        <v>1408</v>
      </c>
    </row>
    <row r="448" customFormat="false" ht="15" hidden="false" customHeight="false" outlineLevel="0" collapsed="false">
      <c r="A448" s="2" t="s">
        <v>1131</v>
      </c>
      <c r="B448" s="2" t="s">
        <v>1130</v>
      </c>
      <c r="C448" s="2" t="s">
        <v>1433</v>
      </c>
      <c r="D448" s="2" t="s">
        <v>1139</v>
      </c>
      <c r="E448" s="2" t="s">
        <v>1138</v>
      </c>
      <c r="F448" s="2" t="s">
        <v>1471</v>
      </c>
      <c r="G448" s="2" t="s">
        <v>1792</v>
      </c>
      <c r="H448" s="2" t="s">
        <v>1408</v>
      </c>
    </row>
    <row r="449" customFormat="false" ht="15" hidden="false" customHeight="false" outlineLevel="0" collapsed="false">
      <c r="A449" s="2" t="s">
        <v>1139</v>
      </c>
      <c r="B449" s="2" t="s">
        <v>1138</v>
      </c>
      <c r="C449" s="2" t="s">
        <v>1477</v>
      </c>
      <c r="D449" s="2" t="s">
        <v>1362</v>
      </c>
      <c r="E449" s="2" t="s">
        <v>1361</v>
      </c>
      <c r="F449" s="2" t="s">
        <v>1580</v>
      </c>
      <c r="G449" s="2" t="s">
        <v>1793</v>
      </c>
      <c r="H449" s="2" t="s">
        <v>1412</v>
      </c>
    </row>
    <row r="450" customFormat="false" ht="15" hidden="false" customHeight="false" outlineLevel="0" collapsed="false">
      <c r="A450" s="2" t="s">
        <v>93</v>
      </c>
      <c r="B450" s="2" t="s">
        <v>92</v>
      </c>
      <c r="C450" s="2" t="s">
        <v>1415</v>
      </c>
      <c r="D450" s="2" t="s">
        <v>1153</v>
      </c>
      <c r="E450" s="2" t="s">
        <v>1152</v>
      </c>
      <c r="F450" s="2"/>
      <c r="G450" s="2" t="s">
        <v>1794</v>
      </c>
      <c r="H450" s="2" t="s">
        <v>1417</v>
      </c>
    </row>
    <row r="451" customFormat="false" ht="15" hidden="false" customHeight="false" outlineLevel="0" collapsed="false">
      <c r="A451" s="2" t="s">
        <v>1222</v>
      </c>
      <c r="B451" s="2" t="s">
        <v>1221</v>
      </c>
      <c r="C451" s="2" t="s">
        <v>1409</v>
      </c>
      <c r="D451" s="2" t="s">
        <v>1153</v>
      </c>
      <c r="E451" s="2" t="s">
        <v>1152</v>
      </c>
      <c r="F451" s="2"/>
      <c r="G451" s="2" t="s">
        <v>1795</v>
      </c>
      <c r="H451" s="2" t="s">
        <v>1412</v>
      </c>
    </row>
    <row r="452" customFormat="false" ht="15" hidden="false" customHeight="false" outlineLevel="0" collapsed="false">
      <c r="A452" s="2" t="s">
        <v>1131</v>
      </c>
      <c r="B452" s="2" t="s">
        <v>1130</v>
      </c>
      <c r="C452" s="2" t="s">
        <v>1470</v>
      </c>
      <c r="D452" s="2" t="s">
        <v>1297</v>
      </c>
      <c r="E452" s="2" t="s">
        <v>1296</v>
      </c>
      <c r="F452" s="2" t="s">
        <v>1667</v>
      </c>
      <c r="G452" s="2" t="s">
        <v>1796</v>
      </c>
      <c r="H452" s="2" t="s">
        <v>1412</v>
      </c>
    </row>
    <row r="453" customFormat="false" ht="15" hidden="false" customHeight="false" outlineLevel="0" collapsed="false">
      <c r="A453" s="2" t="s">
        <v>1164</v>
      </c>
      <c r="B453" s="2" t="s">
        <v>1163</v>
      </c>
      <c r="C453" s="2" t="s">
        <v>1405</v>
      </c>
      <c r="D453" s="2" t="s">
        <v>1157</v>
      </c>
      <c r="E453" s="2" t="s">
        <v>1156</v>
      </c>
      <c r="F453" s="2" t="s">
        <v>1735</v>
      </c>
      <c r="G453" s="2"/>
      <c r="H453" s="2" t="s">
        <v>1408</v>
      </c>
    </row>
    <row r="454" customFormat="false" ht="15" hidden="false" customHeight="false" outlineLevel="0" collapsed="false">
      <c r="A454" s="2" t="s">
        <v>1235</v>
      </c>
      <c r="B454" s="2" t="s">
        <v>1234</v>
      </c>
      <c r="C454" s="2" t="s">
        <v>1405</v>
      </c>
      <c r="D454" s="2" t="s">
        <v>1168</v>
      </c>
      <c r="E454" s="2" t="s">
        <v>1167</v>
      </c>
      <c r="F454" s="2" t="s">
        <v>1735</v>
      </c>
      <c r="G454" s="2"/>
      <c r="H454" s="2" t="s">
        <v>1408</v>
      </c>
    </row>
    <row r="455" customFormat="false" ht="15" hidden="false" customHeight="false" outlineLevel="0" collapsed="false">
      <c r="A455" s="2" t="s">
        <v>1168</v>
      </c>
      <c r="B455" s="2" t="s">
        <v>1167</v>
      </c>
      <c r="C455" s="2" t="s">
        <v>1419</v>
      </c>
      <c r="D455" s="2" t="s">
        <v>1157</v>
      </c>
      <c r="E455" s="2" t="s">
        <v>1156</v>
      </c>
      <c r="F455" s="2" t="s">
        <v>1735</v>
      </c>
      <c r="G455" s="2" t="s">
        <v>1797</v>
      </c>
      <c r="H455" s="2" t="s">
        <v>1408</v>
      </c>
    </row>
    <row r="456" customFormat="false" ht="15" hidden="false" customHeight="false" outlineLevel="0" collapsed="false">
      <c r="A456" s="2" t="s">
        <v>1235</v>
      </c>
      <c r="B456" s="2" t="s">
        <v>1234</v>
      </c>
      <c r="C456" s="2" t="s">
        <v>1477</v>
      </c>
      <c r="D456" s="2" t="s">
        <v>1157</v>
      </c>
      <c r="E456" s="2" t="s">
        <v>1156</v>
      </c>
      <c r="F456" s="2" t="s">
        <v>1798</v>
      </c>
      <c r="G456" s="2" t="s">
        <v>1799</v>
      </c>
      <c r="H456" s="2" t="s">
        <v>1412</v>
      </c>
    </row>
    <row r="457" customFormat="false" ht="15" hidden="false" customHeight="false" outlineLevel="0" collapsed="false">
      <c r="A457" s="2" t="s">
        <v>1173</v>
      </c>
      <c r="B457" s="2" t="s">
        <v>1172</v>
      </c>
      <c r="C457" s="2" t="s">
        <v>1424</v>
      </c>
      <c r="D457" s="2" t="s">
        <v>1157</v>
      </c>
      <c r="E457" s="2" t="s">
        <v>1156</v>
      </c>
      <c r="F457" s="2" t="s">
        <v>1800</v>
      </c>
      <c r="G457" s="2"/>
      <c r="H457" s="2" t="s">
        <v>1408</v>
      </c>
    </row>
    <row r="458" customFormat="false" ht="15" hidden="false" customHeight="false" outlineLevel="0" collapsed="false">
      <c r="A458" s="2" t="s">
        <v>1157</v>
      </c>
      <c r="B458" s="2" t="s">
        <v>1156</v>
      </c>
      <c r="C458" s="2" t="s">
        <v>1477</v>
      </c>
      <c r="D458" s="2" t="s">
        <v>1289</v>
      </c>
      <c r="E458" s="2" t="s">
        <v>1288</v>
      </c>
      <c r="F458" s="2" t="s">
        <v>1571</v>
      </c>
      <c r="G458" s="2"/>
      <c r="H458" s="2" t="s">
        <v>1412</v>
      </c>
    </row>
    <row r="459" customFormat="false" ht="15" hidden="false" customHeight="false" outlineLevel="0" collapsed="false">
      <c r="A459" s="2" t="s">
        <v>1157</v>
      </c>
      <c r="B459" s="2" t="s">
        <v>1156</v>
      </c>
      <c r="C459" s="2" t="s">
        <v>1477</v>
      </c>
      <c r="D459" s="2" t="s">
        <v>1216</v>
      </c>
      <c r="E459" s="2" t="s">
        <v>1215</v>
      </c>
      <c r="F459" s="2" t="s">
        <v>1532</v>
      </c>
      <c r="G459" s="2" t="s">
        <v>1801</v>
      </c>
      <c r="H459" s="2" t="s">
        <v>1412</v>
      </c>
    </row>
    <row r="460" customFormat="false" ht="15" hidden="false" customHeight="false" outlineLevel="0" collapsed="false">
      <c r="A460" s="2" t="s">
        <v>1157</v>
      </c>
      <c r="B460" s="2" t="s">
        <v>1156</v>
      </c>
      <c r="C460" s="2" t="s">
        <v>1470</v>
      </c>
      <c r="D460" s="2" t="s">
        <v>1344</v>
      </c>
      <c r="E460" s="2" t="s">
        <v>1343</v>
      </c>
      <c r="F460" s="2" t="s">
        <v>1521</v>
      </c>
      <c r="G460" s="2"/>
      <c r="H460" s="2" t="s">
        <v>1412</v>
      </c>
    </row>
    <row r="461" customFormat="false" ht="23.85" hidden="false" customHeight="false" outlineLevel="0" collapsed="false">
      <c r="A461" s="2" t="s">
        <v>1164</v>
      </c>
      <c r="B461" s="2" t="s">
        <v>1163</v>
      </c>
      <c r="C461" s="2" t="s">
        <v>1415</v>
      </c>
      <c r="D461" s="2" t="s">
        <v>1195</v>
      </c>
      <c r="E461" s="2" t="s">
        <v>1194</v>
      </c>
      <c r="F461" s="2" t="s">
        <v>1709</v>
      </c>
      <c r="G461" s="2" t="s">
        <v>1802</v>
      </c>
      <c r="H461" s="2" t="s">
        <v>1417</v>
      </c>
    </row>
    <row r="462" customFormat="false" ht="15" hidden="false" customHeight="false" outlineLevel="0" collapsed="false">
      <c r="A462" s="2" t="s">
        <v>1263</v>
      </c>
      <c r="B462" s="2" t="s">
        <v>1262</v>
      </c>
      <c r="C462" s="2" t="s">
        <v>1415</v>
      </c>
      <c r="D462" s="2" t="s">
        <v>125</v>
      </c>
      <c r="E462" s="2" t="s">
        <v>124</v>
      </c>
      <c r="F462" s="2" t="s">
        <v>1429</v>
      </c>
      <c r="G462" s="2" t="s">
        <v>1803</v>
      </c>
      <c r="H462" s="2" t="s">
        <v>1417</v>
      </c>
    </row>
    <row r="463" customFormat="false" ht="15" hidden="false" customHeight="false" outlineLevel="0" collapsed="false">
      <c r="A463" s="2" t="s">
        <v>1222</v>
      </c>
      <c r="B463" s="2" t="s">
        <v>1221</v>
      </c>
      <c r="C463" s="2" t="s">
        <v>1415</v>
      </c>
      <c r="D463" s="2" t="s">
        <v>78</v>
      </c>
      <c r="E463" s="2" t="s">
        <v>77</v>
      </c>
      <c r="F463" s="2" t="s">
        <v>1475</v>
      </c>
      <c r="G463" s="2" t="s">
        <v>1804</v>
      </c>
      <c r="H463" s="2" t="s">
        <v>1417</v>
      </c>
    </row>
    <row r="464" customFormat="false" ht="15" hidden="false" customHeight="false" outlineLevel="0" collapsed="false">
      <c r="A464" s="2" t="s">
        <v>1222</v>
      </c>
      <c r="B464" s="2" t="s">
        <v>1221</v>
      </c>
      <c r="C464" s="2" t="s">
        <v>1415</v>
      </c>
      <c r="D464" s="2" t="s">
        <v>678</v>
      </c>
      <c r="E464" s="2" t="s">
        <v>677</v>
      </c>
      <c r="F464" s="2" t="s">
        <v>1509</v>
      </c>
      <c r="G464" s="2"/>
      <c r="H464" s="2" t="s">
        <v>1417</v>
      </c>
    </row>
    <row r="465" customFormat="false" ht="15" hidden="false" customHeight="false" outlineLevel="0" collapsed="false">
      <c r="A465" s="2" t="s">
        <v>1268</v>
      </c>
      <c r="B465" s="2" t="s">
        <v>1267</v>
      </c>
      <c r="C465" s="2" t="s">
        <v>1470</v>
      </c>
      <c r="D465" s="2" t="s">
        <v>1365</v>
      </c>
      <c r="E465" s="2" t="s">
        <v>1364</v>
      </c>
      <c r="F465" s="2" t="s">
        <v>1688</v>
      </c>
      <c r="G465" s="2" t="s">
        <v>1805</v>
      </c>
      <c r="H465" s="2" t="s">
        <v>1412</v>
      </c>
    </row>
    <row r="466" customFormat="false" ht="15" hidden="false" customHeight="false" outlineLevel="0" collapsed="false">
      <c r="A466" s="2" t="s">
        <v>1344</v>
      </c>
      <c r="B466" s="2" t="s">
        <v>1343</v>
      </c>
      <c r="C466" s="2" t="s">
        <v>1419</v>
      </c>
      <c r="D466" s="2" t="s">
        <v>1365</v>
      </c>
      <c r="E466" s="2" t="s">
        <v>1364</v>
      </c>
      <c r="F466" s="2" t="s">
        <v>1749</v>
      </c>
      <c r="G466" s="2" t="s">
        <v>1806</v>
      </c>
      <c r="H466" s="2" t="s">
        <v>1408</v>
      </c>
    </row>
    <row r="467" customFormat="false" ht="15" hidden="false" customHeight="false" outlineLevel="0" collapsed="false">
      <c r="A467" s="2" t="s">
        <v>1259</v>
      </c>
      <c r="B467" s="2" t="s">
        <v>1258</v>
      </c>
      <c r="C467" s="2" t="s">
        <v>1477</v>
      </c>
      <c r="D467" s="2" t="s">
        <v>1211</v>
      </c>
      <c r="E467" s="2" t="s">
        <v>1210</v>
      </c>
      <c r="F467" s="2" t="s">
        <v>1475</v>
      </c>
      <c r="G467" s="2" t="s">
        <v>1807</v>
      </c>
      <c r="H467" s="2" t="s">
        <v>1412</v>
      </c>
    </row>
    <row r="468" customFormat="false" ht="15" hidden="false" customHeight="false" outlineLevel="0" collapsed="false">
      <c r="A468" s="2" t="s">
        <v>1327</v>
      </c>
      <c r="B468" s="2" t="s">
        <v>1326</v>
      </c>
      <c r="C468" s="2" t="s">
        <v>1409</v>
      </c>
      <c r="D468" s="2" t="s">
        <v>1263</v>
      </c>
      <c r="E468" s="2" t="s">
        <v>1262</v>
      </c>
      <c r="F468" s="2" t="s">
        <v>1515</v>
      </c>
      <c r="G468" s="2" t="s">
        <v>1808</v>
      </c>
      <c r="H468" s="2" t="s">
        <v>1412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6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9"/>
    <col collapsed="false" customWidth="true" hidden="false" outlineLevel="0" max="3" min="3" style="0" width="8"/>
    <col collapsed="false" customWidth="true" hidden="false" outlineLevel="0" max="4" min="4" style="0" width="18"/>
    <col collapsed="false" customWidth="true" hidden="false" outlineLevel="0" max="5" min="5" style="0" width="26"/>
    <col collapsed="false" customWidth="true" hidden="false" outlineLevel="0" max="6" min="6" style="0" width="16"/>
    <col collapsed="false" customWidth="true" hidden="false" outlineLevel="0" max="7" min="7" style="0" width="20"/>
    <col collapsed="false" customWidth="true" hidden="false" outlineLevel="0" max="8" min="8" style="0" width="26"/>
    <col collapsed="false" customWidth="true" hidden="false" outlineLevel="0" max="9" min="9" style="0" width="36"/>
    <col collapsed="false" customWidth="true" hidden="false" outlineLevel="0" max="10" min="10" style="0" width="50"/>
    <col collapsed="false" customWidth="true" hidden="false" outlineLevel="0" max="11" min="11" style="0" width="80"/>
  </cols>
  <sheetData>
    <row r="1" customFormat="false" ht="23.85" hidden="false" customHeight="false" outlineLevel="0" collapsed="false">
      <c r="A1" s="3" t="s">
        <v>1809</v>
      </c>
      <c r="B1" s="3" t="s">
        <v>1810</v>
      </c>
      <c r="C1" s="3" t="s">
        <v>1811</v>
      </c>
      <c r="D1" s="3" t="s">
        <v>24</v>
      </c>
      <c r="E1" s="3" t="s">
        <v>1812</v>
      </c>
      <c r="F1" s="3" t="s">
        <v>1813</v>
      </c>
      <c r="G1" s="3" t="s">
        <v>23</v>
      </c>
      <c r="H1" s="3" t="s">
        <v>1814</v>
      </c>
      <c r="I1" s="3" t="s">
        <v>1815</v>
      </c>
      <c r="J1" s="3" t="s">
        <v>38</v>
      </c>
      <c r="K1" s="3" t="s">
        <v>37</v>
      </c>
    </row>
    <row r="2" customFormat="false" ht="23.85" hidden="false" customHeight="false" outlineLevel="0" collapsed="false">
      <c r="A2" s="2" t="s">
        <v>813</v>
      </c>
      <c r="B2" s="2" t="n">
        <v>1972</v>
      </c>
      <c r="C2" s="2" t="n">
        <v>1977</v>
      </c>
      <c r="D2" s="2" t="s">
        <v>43</v>
      </c>
      <c r="E2" s="2" t="s">
        <v>814</v>
      </c>
      <c r="F2" s="2" t="s">
        <v>495</v>
      </c>
      <c r="G2" s="2" t="s">
        <v>30</v>
      </c>
      <c r="H2" s="2" t="s">
        <v>815</v>
      </c>
      <c r="I2" s="2" t="s">
        <v>810</v>
      </c>
      <c r="J2" s="2"/>
      <c r="K2" s="2" t="s">
        <v>816</v>
      </c>
    </row>
    <row r="3" customFormat="false" ht="23.85" hidden="false" customHeight="false" outlineLevel="0" collapsed="false">
      <c r="A3" s="4" t="s">
        <v>818</v>
      </c>
      <c r="B3" s="4" t="n">
        <v>1979</v>
      </c>
      <c r="C3" s="4" t="n">
        <v>1996</v>
      </c>
      <c r="D3" s="4" t="s">
        <v>43</v>
      </c>
      <c r="E3" s="4" t="s">
        <v>819</v>
      </c>
      <c r="F3" s="4" t="s">
        <v>773</v>
      </c>
      <c r="G3" s="4" t="s">
        <v>30</v>
      </c>
      <c r="H3" s="4" t="s">
        <v>820</v>
      </c>
      <c r="I3" s="4"/>
      <c r="J3" s="4"/>
      <c r="K3" s="4" t="s">
        <v>821</v>
      </c>
    </row>
    <row r="4" customFormat="false" ht="46.25" hidden="false" customHeight="false" outlineLevel="0" collapsed="false">
      <c r="A4" s="4" t="s">
        <v>830</v>
      </c>
      <c r="B4" s="4" t="n">
        <v>1981</v>
      </c>
      <c r="C4" s="4"/>
      <c r="D4" s="4" t="s">
        <v>43</v>
      </c>
      <c r="E4" s="4" t="s">
        <v>172</v>
      </c>
      <c r="F4" s="4" t="s">
        <v>773</v>
      </c>
      <c r="G4" s="4" t="s">
        <v>30</v>
      </c>
      <c r="H4" s="4" t="s">
        <v>70</v>
      </c>
      <c r="I4" s="4" t="s">
        <v>1816</v>
      </c>
      <c r="J4" s="4" t="s">
        <v>833</v>
      </c>
      <c r="K4" s="4" t="s">
        <v>832</v>
      </c>
    </row>
    <row r="5" customFormat="false" ht="35.05" hidden="false" customHeight="false" outlineLevel="0" collapsed="false">
      <c r="A5" s="2" t="s">
        <v>838</v>
      </c>
      <c r="B5" s="2" t="n">
        <v>1982</v>
      </c>
      <c r="C5" s="2" t="n">
        <v>1992</v>
      </c>
      <c r="D5" s="2" t="s">
        <v>68</v>
      </c>
      <c r="E5" s="2" t="s">
        <v>839</v>
      </c>
      <c r="F5" s="2" t="s">
        <v>495</v>
      </c>
      <c r="G5" s="2" t="s">
        <v>30</v>
      </c>
      <c r="H5" s="2" t="s">
        <v>122</v>
      </c>
      <c r="I5" s="2" t="s">
        <v>1817</v>
      </c>
      <c r="J5" s="2"/>
      <c r="K5" s="2" t="s">
        <v>840</v>
      </c>
    </row>
    <row r="6" customFormat="false" ht="35.05" hidden="false" customHeight="false" outlineLevel="0" collapsed="false">
      <c r="A6" s="2" t="s">
        <v>845</v>
      </c>
      <c r="B6" s="2" t="n">
        <v>1985</v>
      </c>
      <c r="C6" s="2"/>
      <c r="D6" s="2" t="s">
        <v>43</v>
      </c>
      <c r="E6" s="2" t="s">
        <v>387</v>
      </c>
      <c r="F6" s="2" t="s">
        <v>495</v>
      </c>
      <c r="G6" s="2" t="s">
        <v>30</v>
      </c>
      <c r="H6" s="2" t="s">
        <v>70</v>
      </c>
      <c r="I6" s="2" t="s">
        <v>842</v>
      </c>
      <c r="J6" s="2"/>
      <c r="K6" s="2" t="s">
        <v>846</v>
      </c>
    </row>
    <row r="7" customFormat="false" ht="15" hidden="false" customHeight="false" outlineLevel="0" collapsed="false">
      <c r="A7" s="2" t="s">
        <v>566</v>
      </c>
      <c r="B7" s="2" t="n">
        <v>1986</v>
      </c>
      <c r="C7" s="2"/>
      <c r="D7" s="2" t="s">
        <v>68</v>
      </c>
      <c r="E7" s="2" t="s">
        <v>567</v>
      </c>
      <c r="F7" s="2" t="s">
        <v>457</v>
      </c>
      <c r="G7" s="2" t="s">
        <v>558</v>
      </c>
      <c r="H7" s="2" t="s">
        <v>70</v>
      </c>
      <c r="I7" s="2"/>
      <c r="J7" s="2"/>
      <c r="K7" s="2" t="s">
        <v>568</v>
      </c>
    </row>
    <row r="8" customFormat="false" ht="35.05" hidden="false" customHeight="false" outlineLevel="0" collapsed="false">
      <c r="A8" s="2" t="s">
        <v>455</v>
      </c>
      <c r="B8" s="2" t="n">
        <v>1989</v>
      </c>
      <c r="C8" s="2"/>
      <c r="D8" s="2" t="s">
        <v>43</v>
      </c>
      <c r="E8" s="2" t="s">
        <v>456</v>
      </c>
      <c r="F8" s="2" t="s">
        <v>457</v>
      </c>
      <c r="G8" s="2" t="s">
        <v>386</v>
      </c>
      <c r="H8" s="2" t="s">
        <v>70</v>
      </c>
      <c r="I8" s="2" t="s">
        <v>1818</v>
      </c>
      <c r="J8" s="2"/>
      <c r="K8" s="2" t="s">
        <v>458</v>
      </c>
    </row>
    <row r="9" customFormat="false" ht="23.85" hidden="false" customHeight="false" outlineLevel="0" collapsed="false">
      <c r="A9" s="2" t="s">
        <v>584</v>
      </c>
      <c r="B9" s="2" t="n">
        <v>1992</v>
      </c>
      <c r="C9" s="2"/>
      <c r="D9" s="2" t="s">
        <v>43</v>
      </c>
      <c r="E9" s="2" t="s">
        <v>585</v>
      </c>
      <c r="F9" s="2" t="s">
        <v>457</v>
      </c>
      <c r="G9" s="2" t="s">
        <v>558</v>
      </c>
      <c r="H9" s="2" t="s">
        <v>70</v>
      </c>
      <c r="I9" s="2" t="s">
        <v>848</v>
      </c>
      <c r="J9" s="2"/>
      <c r="K9" s="2" t="s">
        <v>586</v>
      </c>
    </row>
    <row r="10" customFormat="false" ht="46.25" hidden="false" customHeight="false" outlineLevel="0" collapsed="false">
      <c r="A10" s="2" t="s">
        <v>703</v>
      </c>
      <c r="B10" s="2" t="n">
        <v>1997</v>
      </c>
      <c r="C10" s="2"/>
      <c r="D10" s="2" t="s">
        <v>704</v>
      </c>
      <c r="E10" s="2" t="s">
        <v>705</v>
      </c>
      <c r="F10" s="2" t="s">
        <v>457</v>
      </c>
      <c r="G10" s="2" t="s">
        <v>695</v>
      </c>
      <c r="H10" s="2" t="s">
        <v>70</v>
      </c>
      <c r="I10" s="2" t="s">
        <v>851</v>
      </c>
      <c r="J10" s="2" t="s">
        <v>707</v>
      </c>
      <c r="K10" s="2" t="s">
        <v>706</v>
      </c>
    </row>
    <row r="11" customFormat="false" ht="23.85" hidden="false" customHeight="false" outlineLevel="0" collapsed="false">
      <c r="A11" s="2" t="s">
        <v>855</v>
      </c>
      <c r="B11" s="2" t="n">
        <v>1997</v>
      </c>
      <c r="C11" s="2"/>
      <c r="D11" s="2" t="s">
        <v>43</v>
      </c>
      <c r="E11" s="2" t="s">
        <v>350</v>
      </c>
      <c r="F11" s="2" t="s">
        <v>495</v>
      </c>
      <c r="G11" s="2" t="s">
        <v>30</v>
      </c>
      <c r="H11" s="2" t="s">
        <v>856</v>
      </c>
      <c r="I11" s="2" t="s">
        <v>950</v>
      </c>
      <c r="J11" s="2"/>
      <c r="K11" s="2" t="s">
        <v>857</v>
      </c>
    </row>
    <row r="12" customFormat="false" ht="15" hidden="false" customHeight="false" outlineLevel="0" collapsed="false">
      <c r="A12" s="2" t="s">
        <v>859</v>
      </c>
      <c r="B12" s="2" t="n">
        <v>1998</v>
      </c>
      <c r="C12" s="2" t="n">
        <v>2002</v>
      </c>
      <c r="D12" s="2" t="s">
        <v>43</v>
      </c>
      <c r="E12" s="2" t="s">
        <v>672</v>
      </c>
      <c r="F12" s="2" t="s">
        <v>495</v>
      </c>
      <c r="G12" s="2" t="s">
        <v>30</v>
      </c>
      <c r="H12" s="2" t="s">
        <v>860</v>
      </c>
      <c r="I12" s="2"/>
      <c r="J12" s="2"/>
      <c r="K12" s="2" t="s">
        <v>861</v>
      </c>
    </row>
    <row r="13" customFormat="false" ht="23.85" hidden="false" customHeight="false" outlineLevel="0" collapsed="false">
      <c r="A13" s="2" t="s">
        <v>493</v>
      </c>
      <c r="B13" s="2" t="n">
        <v>1999</v>
      </c>
      <c r="C13" s="2"/>
      <c r="D13" s="2" t="s">
        <v>68</v>
      </c>
      <c r="E13" s="2" t="s">
        <v>494</v>
      </c>
      <c r="F13" s="2" t="s">
        <v>495</v>
      </c>
      <c r="G13" s="2" t="s">
        <v>386</v>
      </c>
      <c r="H13" s="2" t="s">
        <v>70</v>
      </c>
      <c r="I13" s="2"/>
      <c r="J13" s="2"/>
      <c r="K13" s="2" t="s">
        <v>496</v>
      </c>
    </row>
    <row r="14" customFormat="false" ht="23.85" hidden="false" customHeight="false" outlineLevel="0" collapsed="false">
      <c r="A14" s="2" t="s">
        <v>867</v>
      </c>
      <c r="B14" s="2" t="n">
        <v>1999</v>
      </c>
      <c r="C14" s="2"/>
      <c r="D14" s="2" t="s">
        <v>43</v>
      </c>
      <c r="E14" s="2" t="s">
        <v>868</v>
      </c>
      <c r="F14" s="2" t="s">
        <v>495</v>
      </c>
      <c r="G14" s="2" t="s">
        <v>30</v>
      </c>
      <c r="H14" s="2" t="s">
        <v>70</v>
      </c>
      <c r="I14" s="2" t="s">
        <v>863</v>
      </c>
      <c r="J14" s="2"/>
      <c r="K14" s="2" t="s">
        <v>869</v>
      </c>
    </row>
    <row r="15" customFormat="false" ht="23.85" hidden="false" customHeight="false" outlineLevel="0" collapsed="false">
      <c r="A15" s="2" t="s">
        <v>874</v>
      </c>
      <c r="B15" s="2" t="n">
        <v>1999</v>
      </c>
      <c r="C15" s="2"/>
      <c r="D15" s="2" t="s">
        <v>68</v>
      </c>
      <c r="E15" s="2" t="s">
        <v>875</v>
      </c>
      <c r="F15" s="2" t="s">
        <v>457</v>
      </c>
      <c r="G15" s="2" t="s">
        <v>30</v>
      </c>
      <c r="H15" s="2" t="s">
        <v>70</v>
      </c>
      <c r="I15" s="2" t="s">
        <v>871</v>
      </c>
      <c r="J15" s="2"/>
      <c r="K15" s="2" t="s">
        <v>876</v>
      </c>
    </row>
    <row r="16" customFormat="false" ht="35.05" hidden="false" customHeight="false" outlineLevel="0" collapsed="false">
      <c r="A16" s="4" t="s">
        <v>878</v>
      </c>
      <c r="B16" s="4" t="n">
        <v>2003</v>
      </c>
      <c r="C16" s="4"/>
      <c r="D16" s="4" t="s">
        <v>43</v>
      </c>
      <c r="E16" s="4" t="s">
        <v>879</v>
      </c>
      <c r="F16" s="4" t="s">
        <v>773</v>
      </c>
      <c r="G16" s="4" t="s">
        <v>30</v>
      </c>
      <c r="H16" s="4" t="s">
        <v>70</v>
      </c>
      <c r="I16" s="4"/>
      <c r="J16" s="4"/>
      <c r="K16" s="4" t="s">
        <v>880</v>
      </c>
    </row>
    <row r="17" customFormat="false" ht="35.05" hidden="false" customHeight="false" outlineLevel="0" collapsed="false">
      <c r="A17" s="4" t="s">
        <v>882</v>
      </c>
      <c r="B17" s="4" t="n">
        <v>2003</v>
      </c>
      <c r="C17" s="4" t="n">
        <v>2013</v>
      </c>
      <c r="D17" s="4" t="s">
        <v>43</v>
      </c>
      <c r="E17" s="4" t="s">
        <v>883</v>
      </c>
      <c r="F17" s="4" t="s">
        <v>773</v>
      </c>
      <c r="G17" s="4" t="s">
        <v>30</v>
      </c>
      <c r="H17" s="4" t="s">
        <v>884</v>
      </c>
      <c r="I17" s="4" t="s">
        <v>888</v>
      </c>
      <c r="J17" s="4"/>
      <c r="K17" s="4" t="s">
        <v>886</v>
      </c>
    </row>
    <row r="18" customFormat="false" ht="15" hidden="false" customHeight="false" outlineLevel="0" collapsed="false">
      <c r="A18" s="2" t="s">
        <v>915</v>
      </c>
      <c r="B18" s="2" t="n">
        <v>2005</v>
      </c>
      <c r="C18" s="2" t="n">
        <v>2014</v>
      </c>
      <c r="D18" s="2" t="s">
        <v>43</v>
      </c>
      <c r="E18" s="2" t="s">
        <v>916</v>
      </c>
      <c r="F18" s="2" t="s">
        <v>495</v>
      </c>
      <c r="G18" s="2" t="s">
        <v>30</v>
      </c>
      <c r="H18" s="2" t="s">
        <v>917</v>
      </c>
      <c r="I18" s="2" t="s">
        <v>908</v>
      </c>
      <c r="J18" s="2"/>
      <c r="K18" s="2" t="s">
        <v>918</v>
      </c>
    </row>
    <row r="19" customFormat="false" ht="91" hidden="false" customHeight="false" outlineLevel="0" collapsed="false">
      <c r="A19" s="4" t="s">
        <v>894</v>
      </c>
      <c r="B19" s="4" t="n">
        <v>2005</v>
      </c>
      <c r="C19" s="4" t="n">
        <v>2015</v>
      </c>
      <c r="D19" s="4" t="s">
        <v>43</v>
      </c>
      <c r="E19" s="4" t="s">
        <v>98</v>
      </c>
      <c r="F19" s="4" t="s">
        <v>773</v>
      </c>
      <c r="G19" s="4" t="s">
        <v>30</v>
      </c>
      <c r="H19" s="4" t="s">
        <v>895</v>
      </c>
      <c r="I19" s="4" t="s">
        <v>1819</v>
      </c>
      <c r="J19" s="4" t="s">
        <v>898</v>
      </c>
      <c r="K19" s="4" t="s">
        <v>897</v>
      </c>
    </row>
    <row r="20" customFormat="false" ht="23.85" hidden="false" customHeight="false" outlineLevel="0" collapsed="false">
      <c r="A20" s="2" t="s">
        <v>651</v>
      </c>
      <c r="B20" s="2" t="n">
        <v>2007</v>
      </c>
      <c r="C20" s="2"/>
      <c r="D20" s="2" t="s">
        <v>43</v>
      </c>
      <c r="E20" s="2" t="s">
        <v>652</v>
      </c>
      <c r="F20" s="2" t="s">
        <v>495</v>
      </c>
      <c r="G20" s="2" t="s">
        <v>609</v>
      </c>
      <c r="H20" s="2" t="s">
        <v>70</v>
      </c>
      <c r="I20" s="2" t="s">
        <v>863</v>
      </c>
      <c r="J20" s="2"/>
      <c r="K20" s="2" t="s">
        <v>653</v>
      </c>
    </row>
    <row r="21" customFormat="false" ht="23.85" hidden="false" customHeight="false" outlineLevel="0" collapsed="false">
      <c r="A21" s="2" t="s">
        <v>926</v>
      </c>
      <c r="B21" s="2" t="n">
        <v>2007</v>
      </c>
      <c r="C21" s="2" t="n">
        <v>2023</v>
      </c>
      <c r="D21" s="2" t="s">
        <v>43</v>
      </c>
      <c r="E21" s="2" t="s">
        <v>652</v>
      </c>
      <c r="F21" s="2" t="s">
        <v>495</v>
      </c>
      <c r="G21" s="2" t="s">
        <v>30</v>
      </c>
      <c r="H21" s="2" t="s">
        <v>927</v>
      </c>
      <c r="I21" s="2"/>
      <c r="J21" s="2"/>
      <c r="K21" s="2" t="s">
        <v>928</v>
      </c>
    </row>
    <row r="22" customFormat="false" ht="35.05" hidden="false" customHeight="false" outlineLevel="0" collapsed="false">
      <c r="A22" s="2" t="s">
        <v>954</v>
      </c>
      <c r="B22" s="2" t="n">
        <v>2008</v>
      </c>
      <c r="C22" s="2"/>
      <c r="D22" s="2" t="s">
        <v>43</v>
      </c>
      <c r="E22" s="2" t="s">
        <v>955</v>
      </c>
      <c r="F22" s="2" t="s">
        <v>495</v>
      </c>
      <c r="G22" s="2" t="s">
        <v>30</v>
      </c>
      <c r="H22" s="2" t="s">
        <v>70</v>
      </c>
      <c r="I22" s="2" t="s">
        <v>1820</v>
      </c>
      <c r="J22" s="2" t="s">
        <v>957</v>
      </c>
      <c r="K22" s="2" t="s">
        <v>956</v>
      </c>
    </row>
    <row r="23" customFormat="false" ht="23.85" hidden="false" customHeight="false" outlineLevel="0" collapsed="false">
      <c r="A23" s="4" t="s">
        <v>940</v>
      </c>
      <c r="B23" s="4" t="n">
        <v>2008</v>
      </c>
      <c r="C23" s="4"/>
      <c r="D23" s="4" t="s">
        <v>792</v>
      </c>
      <c r="E23" s="4" t="s">
        <v>941</v>
      </c>
      <c r="F23" s="4" t="s">
        <v>773</v>
      </c>
      <c r="G23" s="4" t="s">
        <v>30</v>
      </c>
      <c r="H23" s="4" t="s">
        <v>70</v>
      </c>
      <c r="I23" s="4"/>
      <c r="J23" s="4"/>
      <c r="K23" s="4" t="s">
        <v>942</v>
      </c>
    </row>
    <row r="24" customFormat="false" ht="57.45" hidden="false" customHeight="false" outlineLevel="0" collapsed="false">
      <c r="A24" s="4" t="s">
        <v>934</v>
      </c>
      <c r="B24" s="4" t="n">
        <v>2008</v>
      </c>
      <c r="C24" s="4" t="n">
        <v>2025</v>
      </c>
      <c r="D24" s="4" t="s">
        <v>68</v>
      </c>
      <c r="E24" s="4" t="s">
        <v>140</v>
      </c>
      <c r="F24" s="4" t="s">
        <v>773</v>
      </c>
      <c r="G24" s="4" t="s">
        <v>30</v>
      </c>
      <c r="H24" s="4" t="s">
        <v>935</v>
      </c>
      <c r="I24" s="4" t="s">
        <v>1821</v>
      </c>
      <c r="J24" s="4" t="s">
        <v>938</v>
      </c>
      <c r="K24" s="4" t="s">
        <v>937</v>
      </c>
    </row>
    <row r="25" customFormat="false" ht="23.85" hidden="false" customHeight="false" outlineLevel="0" collapsed="false">
      <c r="A25" s="4" t="s">
        <v>962</v>
      </c>
      <c r="B25" s="4" t="n">
        <v>2009</v>
      </c>
      <c r="C25" s="4"/>
      <c r="D25" s="4" t="s">
        <v>43</v>
      </c>
      <c r="E25" s="4" t="s">
        <v>963</v>
      </c>
      <c r="F25" s="4" t="s">
        <v>773</v>
      </c>
      <c r="G25" s="4" t="s">
        <v>30</v>
      </c>
      <c r="H25" s="4" t="s">
        <v>70</v>
      </c>
      <c r="I25" s="4"/>
      <c r="J25" s="4"/>
      <c r="K25" s="4" t="s">
        <v>964</v>
      </c>
    </row>
    <row r="26" customFormat="false" ht="23.85" hidden="false" customHeight="false" outlineLevel="0" collapsed="false">
      <c r="A26" s="2" t="s">
        <v>966</v>
      </c>
      <c r="B26" s="2" t="n">
        <v>2009</v>
      </c>
      <c r="C26" s="2"/>
      <c r="D26" s="2" t="s">
        <v>43</v>
      </c>
      <c r="E26" s="2" t="s">
        <v>967</v>
      </c>
      <c r="F26" s="2" t="s">
        <v>495</v>
      </c>
      <c r="G26" s="2" t="s">
        <v>30</v>
      </c>
      <c r="H26" s="2" t="s">
        <v>70</v>
      </c>
      <c r="I26" s="2"/>
      <c r="J26" s="2"/>
      <c r="K26" s="2" t="s">
        <v>968</v>
      </c>
    </row>
    <row r="27" customFormat="false" ht="35.05" hidden="false" customHeight="false" outlineLevel="0" collapsed="false">
      <c r="A27" s="4" t="s">
        <v>970</v>
      </c>
      <c r="B27" s="4" t="n">
        <v>2009</v>
      </c>
      <c r="C27" s="4" t="n">
        <v>2022</v>
      </c>
      <c r="D27" s="4" t="s">
        <v>43</v>
      </c>
      <c r="E27" s="4" t="s">
        <v>140</v>
      </c>
      <c r="F27" s="4" t="s">
        <v>773</v>
      </c>
      <c r="G27" s="4" t="s">
        <v>30</v>
      </c>
      <c r="H27" s="4" t="s">
        <v>971</v>
      </c>
      <c r="I27" s="4" t="s">
        <v>1822</v>
      </c>
      <c r="J27" s="4" t="s">
        <v>973</v>
      </c>
      <c r="K27" s="4" t="s">
        <v>972</v>
      </c>
    </row>
    <row r="28" customFormat="false" ht="68.65" hidden="false" customHeight="false" outlineLevel="0" collapsed="false">
      <c r="A28" s="4" t="s">
        <v>1157</v>
      </c>
      <c r="B28" s="4" t="n">
        <v>2010</v>
      </c>
      <c r="C28" s="4"/>
      <c r="D28" s="4" t="s">
        <v>43</v>
      </c>
      <c r="E28" s="4" t="s">
        <v>1159</v>
      </c>
      <c r="F28" s="4" t="s">
        <v>773</v>
      </c>
      <c r="G28" s="4" t="s">
        <v>1158</v>
      </c>
      <c r="H28" s="4" t="s">
        <v>70</v>
      </c>
      <c r="I28" s="4" t="s">
        <v>1164</v>
      </c>
      <c r="J28" s="4" t="s">
        <v>1162</v>
      </c>
      <c r="K28" s="4" t="s">
        <v>1161</v>
      </c>
    </row>
    <row r="29" customFormat="false" ht="23.85" hidden="false" customHeight="false" outlineLevel="0" collapsed="false">
      <c r="A29" s="4" t="s">
        <v>1168</v>
      </c>
      <c r="B29" s="4" t="n">
        <v>2010</v>
      </c>
      <c r="C29" s="4" t="n">
        <v>2021</v>
      </c>
      <c r="D29" s="4" t="s">
        <v>43</v>
      </c>
      <c r="E29" s="4" t="s">
        <v>1169</v>
      </c>
      <c r="F29" s="4" t="s">
        <v>773</v>
      </c>
      <c r="G29" s="4" t="s">
        <v>1158</v>
      </c>
      <c r="H29" s="4" t="s">
        <v>1170</v>
      </c>
      <c r="I29" s="4"/>
      <c r="J29" s="4"/>
      <c r="K29" s="4" t="s">
        <v>1171</v>
      </c>
    </row>
    <row r="30" customFormat="false" ht="23.85" hidden="false" customHeight="false" outlineLevel="0" collapsed="false">
      <c r="A30" s="4" t="s">
        <v>988</v>
      </c>
      <c r="B30" s="4" t="n">
        <v>2011</v>
      </c>
      <c r="C30" s="4" t="n">
        <v>2018</v>
      </c>
      <c r="D30" s="4" t="s">
        <v>43</v>
      </c>
      <c r="E30" s="4" t="s">
        <v>140</v>
      </c>
      <c r="F30" s="4" t="s">
        <v>773</v>
      </c>
      <c r="G30" s="4" t="s">
        <v>30</v>
      </c>
      <c r="H30" s="4" t="s">
        <v>989</v>
      </c>
      <c r="I30" s="4" t="s">
        <v>1005</v>
      </c>
      <c r="J30" s="4"/>
      <c r="K30" s="4" t="s">
        <v>990</v>
      </c>
    </row>
    <row r="31" customFormat="false" ht="46.25" hidden="false" customHeight="false" outlineLevel="0" collapsed="false">
      <c r="A31" s="4" t="s">
        <v>982</v>
      </c>
      <c r="B31" s="4" t="n">
        <v>2011</v>
      </c>
      <c r="C31" s="4"/>
      <c r="D31" s="4" t="s">
        <v>756</v>
      </c>
      <c r="E31" s="4" t="s">
        <v>983</v>
      </c>
      <c r="F31" s="4" t="s">
        <v>773</v>
      </c>
      <c r="G31" s="4" t="s">
        <v>30</v>
      </c>
      <c r="H31" s="4" t="s">
        <v>70</v>
      </c>
      <c r="I31" s="4" t="s">
        <v>995</v>
      </c>
      <c r="J31" s="4" t="s">
        <v>986</v>
      </c>
      <c r="K31" s="4" t="s">
        <v>985</v>
      </c>
    </row>
    <row r="32" customFormat="false" ht="23.85" hidden="false" customHeight="false" outlineLevel="0" collapsed="false">
      <c r="A32" s="4" t="s">
        <v>1008</v>
      </c>
      <c r="B32" s="4" t="n">
        <v>2012</v>
      </c>
      <c r="C32" s="4"/>
      <c r="D32" s="4" t="s">
        <v>43</v>
      </c>
      <c r="E32" s="4" t="s">
        <v>1009</v>
      </c>
      <c r="F32" s="4" t="s">
        <v>773</v>
      </c>
      <c r="G32" s="4" t="s">
        <v>30</v>
      </c>
      <c r="H32" s="4" t="s">
        <v>1010</v>
      </c>
      <c r="I32" s="4" t="s">
        <v>908</v>
      </c>
      <c r="J32" s="4"/>
      <c r="K32" s="4" t="s">
        <v>1011</v>
      </c>
    </row>
    <row r="33" customFormat="false" ht="15" hidden="false" customHeight="false" outlineLevel="0" collapsed="false">
      <c r="A33" s="4" t="s">
        <v>1027</v>
      </c>
      <c r="B33" s="4" t="n">
        <v>2013</v>
      </c>
      <c r="C33" s="4" t="n">
        <v>2016</v>
      </c>
      <c r="D33" s="4" t="s">
        <v>68</v>
      </c>
      <c r="E33" s="4" t="s">
        <v>98</v>
      </c>
      <c r="F33" s="4" t="s">
        <v>773</v>
      </c>
      <c r="G33" s="4" t="s">
        <v>30</v>
      </c>
      <c r="H33" s="4" t="s">
        <v>1028</v>
      </c>
      <c r="I33" s="4" t="s">
        <v>1031</v>
      </c>
      <c r="J33" s="4"/>
      <c r="K33" s="4" t="s">
        <v>1029</v>
      </c>
    </row>
    <row r="34" customFormat="false" ht="46.25" hidden="false" customHeight="false" outlineLevel="0" collapsed="false">
      <c r="A34" s="4" t="s">
        <v>1023</v>
      </c>
      <c r="B34" s="4" t="n">
        <v>2013</v>
      </c>
      <c r="C34" s="4"/>
      <c r="D34" s="4" t="s">
        <v>43</v>
      </c>
      <c r="E34" s="4" t="s">
        <v>89</v>
      </c>
      <c r="F34" s="4" t="s">
        <v>773</v>
      </c>
      <c r="G34" s="4" t="s">
        <v>30</v>
      </c>
      <c r="H34" s="4" t="s">
        <v>70</v>
      </c>
      <c r="I34" s="4" t="s">
        <v>1034</v>
      </c>
      <c r="J34" s="4" t="s">
        <v>1025</v>
      </c>
      <c r="K34" s="4" t="s">
        <v>1024</v>
      </c>
    </row>
    <row r="35" customFormat="false" ht="23.85" hidden="false" customHeight="false" outlineLevel="0" collapsed="false">
      <c r="A35" s="4" t="s">
        <v>1037</v>
      </c>
      <c r="B35" s="4" t="n">
        <v>2013</v>
      </c>
      <c r="C35" s="4"/>
      <c r="D35" s="4" t="s">
        <v>68</v>
      </c>
      <c r="E35" s="4" t="s">
        <v>1038</v>
      </c>
      <c r="F35" s="4" t="s">
        <v>773</v>
      </c>
      <c r="G35" s="4" t="s">
        <v>30</v>
      </c>
      <c r="H35" s="4" t="s">
        <v>70</v>
      </c>
      <c r="I35" s="4"/>
      <c r="J35" s="4"/>
      <c r="K35" s="4" t="s">
        <v>1039</v>
      </c>
    </row>
    <row r="36" customFormat="false" ht="23.85" hidden="false" customHeight="false" outlineLevel="0" collapsed="false">
      <c r="A36" s="4" t="s">
        <v>1178</v>
      </c>
      <c r="B36" s="4" t="n">
        <v>2013</v>
      </c>
      <c r="C36" s="4"/>
      <c r="D36" s="4" t="s">
        <v>43</v>
      </c>
      <c r="E36" s="4" t="s">
        <v>1159</v>
      </c>
      <c r="F36" s="4" t="s">
        <v>773</v>
      </c>
      <c r="G36" s="4" t="s">
        <v>1158</v>
      </c>
      <c r="H36" s="4" t="s">
        <v>1179</v>
      </c>
      <c r="I36" s="4"/>
      <c r="J36" s="4"/>
      <c r="K36" s="4" t="s">
        <v>1180</v>
      </c>
    </row>
    <row r="37" customFormat="false" ht="23.85" hidden="false" customHeight="false" outlineLevel="0" collapsed="false">
      <c r="A37" s="4" t="s">
        <v>1182</v>
      </c>
      <c r="B37" s="4" t="n">
        <v>2013</v>
      </c>
      <c r="C37" s="4"/>
      <c r="D37" s="4" t="s">
        <v>68</v>
      </c>
      <c r="E37" s="4" t="s">
        <v>1183</v>
      </c>
      <c r="F37" s="4" t="s">
        <v>773</v>
      </c>
      <c r="G37" s="4" t="s">
        <v>1158</v>
      </c>
      <c r="H37" s="4" t="s">
        <v>70</v>
      </c>
      <c r="I37" s="4"/>
      <c r="J37" s="4"/>
      <c r="K37" s="4" t="s">
        <v>1184</v>
      </c>
    </row>
    <row r="38" customFormat="false" ht="23.85" hidden="false" customHeight="false" outlineLevel="0" collapsed="false">
      <c r="A38" s="2" t="s">
        <v>1052</v>
      </c>
      <c r="B38" s="2" t="n">
        <v>2014</v>
      </c>
      <c r="C38" s="2"/>
      <c r="D38" s="2" t="s">
        <v>43</v>
      </c>
      <c r="E38" s="2" t="s">
        <v>98</v>
      </c>
      <c r="F38" s="2" t="s">
        <v>495</v>
      </c>
      <c r="G38" s="2" t="s">
        <v>30</v>
      </c>
      <c r="H38" s="2" t="s">
        <v>269</v>
      </c>
      <c r="I38" s="2" t="s">
        <v>944</v>
      </c>
      <c r="J38" s="2"/>
      <c r="K38" s="2" t="s">
        <v>1053</v>
      </c>
    </row>
    <row r="39" customFormat="false" ht="23.85" hidden="false" customHeight="false" outlineLevel="0" collapsed="false">
      <c r="A39" s="2" t="s">
        <v>1049</v>
      </c>
      <c r="B39" s="2" t="n">
        <v>2014</v>
      </c>
      <c r="C39" s="2"/>
      <c r="D39" s="2" t="s">
        <v>43</v>
      </c>
      <c r="E39" s="2" t="s">
        <v>140</v>
      </c>
      <c r="F39" s="2" t="s">
        <v>495</v>
      </c>
      <c r="G39" s="2" t="s">
        <v>30</v>
      </c>
      <c r="H39" s="2" t="s">
        <v>70</v>
      </c>
      <c r="I39" s="2" t="s">
        <v>998</v>
      </c>
      <c r="J39" s="2"/>
      <c r="K39" s="2" t="s">
        <v>1050</v>
      </c>
    </row>
    <row r="40" customFormat="false" ht="23.85" hidden="false" customHeight="false" outlineLevel="0" collapsed="false">
      <c r="A40" s="2" t="s">
        <v>1041</v>
      </c>
      <c r="B40" s="2" t="n">
        <v>2014</v>
      </c>
      <c r="C40" s="2"/>
      <c r="D40" s="2" t="s">
        <v>756</v>
      </c>
      <c r="E40" s="2" t="s">
        <v>1042</v>
      </c>
      <c r="F40" s="2" t="s">
        <v>457</v>
      </c>
      <c r="G40" s="2" t="s">
        <v>30</v>
      </c>
      <c r="H40" s="2" t="s">
        <v>70</v>
      </c>
      <c r="I40" s="2" t="s">
        <v>1046</v>
      </c>
      <c r="J40" s="2"/>
      <c r="K40" s="2" t="s">
        <v>1044</v>
      </c>
    </row>
    <row r="41" customFormat="false" ht="23.85" hidden="false" customHeight="false" outlineLevel="0" collapsed="false">
      <c r="A41" s="4" t="s">
        <v>1186</v>
      </c>
      <c r="B41" s="4" t="n">
        <v>2014</v>
      </c>
      <c r="C41" s="4" t="n">
        <v>2022</v>
      </c>
      <c r="D41" s="4" t="s">
        <v>43</v>
      </c>
      <c r="E41" s="4" t="s">
        <v>1187</v>
      </c>
      <c r="F41" s="4" t="s">
        <v>773</v>
      </c>
      <c r="G41" s="4" t="s">
        <v>1158</v>
      </c>
      <c r="H41" s="4" t="s">
        <v>1188</v>
      </c>
      <c r="I41" s="4"/>
      <c r="J41" s="4"/>
      <c r="K41" s="4" t="s">
        <v>1189</v>
      </c>
    </row>
    <row r="42" customFormat="false" ht="35.05" hidden="false" customHeight="false" outlineLevel="0" collapsed="false">
      <c r="A42" s="4" t="s">
        <v>1059</v>
      </c>
      <c r="B42" s="4" t="n">
        <v>2015</v>
      </c>
      <c r="C42" s="4"/>
      <c r="D42" s="4" t="s">
        <v>43</v>
      </c>
      <c r="E42" s="4" t="s">
        <v>1060</v>
      </c>
      <c r="F42" s="4" t="s">
        <v>773</v>
      </c>
      <c r="G42" s="4" t="s">
        <v>30</v>
      </c>
      <c r="H42" s="4" t="s">
        <v>70</v>
      </c>
      <c r="I42" s="4" t="s">
        <v>923</v>
      </c>
      <c r="J42" s="4"/>
      <c r="K42" s="4" t="s">
        <v>1062</v>
      </c>
    </row>
    <row r="43" customFormat="false" ht="23.85" hidden="false" customHeight="false" outlineLevel="0" collapsed="false">
      <c r="A43" s="4" t="s">
        <v>1055</v>
      </c>
      <c r="B43" s="4" t="n">
        <v>2015</v>
      </c>
      <c r="C43" s="4"/>
      <c r="D43" s="4" t="s">
        <v>43</v>
      </c>
      <c r="E43" s="4" t="s">
        <v>98</v>
      </c>
      <c r="F43" s="4" t="s">
        <v>773</v>
      </c>
      <c r="G43" s="4" t="s">
        <v>30</v>
      </c>
      <c r="H43" s="4" t="s">
        <v>1056</v>
      </c>
      <c r="I43" s="4" t="s">
        <v>1823</v>
      </c>
      <c r="J43" s="4"/>
      <c r="K43" s="4" t="s">
        <v>1057</v>
      </c>
    </row>
    <row r="44" customFormat="false" ht="46.25" hidden="false" customHeight="false" outlineLevel="0" collapsed="false">
      <c r="A44" s="4" t="s">
        <v>1064</v>
      </c>
      <c r="B44" s="4" t="n">
        <v>2015</v>
      </c>
      <c r="C44" s="4"/>
      <c r="D44" s="4" t="s">
        <v>1065</v>
      </c>
      <c r="E44" s="4" t="s">
        <v>1066</v>
      </c>
      <c r="F44" s="4" t="s">
        <v>773</v>
      </c>
      <c r="G44" s="4" t="s">
        <v>30</v>
      </c>
      <c r="H44" s="4" t="s">
        <v>70</v>
      </c>
      <c r="I44" s="4" t="s">
        <v>1083</v>
      </c>
      <c r="J44" s="4" t="s">
        <v>1069</v>
      </c>
      <c r="K44" s="4" t="s">
        <v>1068</v>
      </c>
    </row>
    <row r="45" customFormat="false" ht="23.85" hidden="false" customHeight="false" outlineLevel="0" collapsed="false">
      <c r="A45" s="4" t="s">
        <v>1191</v>
      </c>
      <c r="B45" s="4" t="n">
        <v>2015</v>
      </c>
      <c r="C45" s="4"/>
      <c r="D45" s="4" t="s">
        <v>43</v>
      </c>
      <c r="E45" s="4" t="s">
        <v>1192</v>
      </c>
      <c r="F45" s="4" t="s">
        <v>773</v>
      </c>
      <c r="G45" s="4" t="s">
        <v>1158</v>
      </c>
      <c r="H45" s="4" t="s">
        <v>70</v>
      </c>
      <c r="I45" s="4"/>
      <c r="J45" s="4"/>
      <c r="K45" s="4" t="s">
        <v>1193</v>
      </c>
    </row>
    <row r="46" customFormat="false" ht="68.65" hidden="false" customHeight="false" outlineLevel="0" collapsed="false">
      <c r="A46" s="4" t="s">
        <v>1089</v>
      </c>
      <c r="B46" s="4" t="n">
        <v>2016</v>
      </c>
      <c r="C46" s="4"/>
      <c r="D46" s="4" t="s">
        <v>43</v>
      </c>
      <c r="E46" s="4" t="s">
        <v>1090</v>
      </c>
      <c r="F46" s="4" t="s">
        <v>773</v>
      </c>
      <c r="G46" s="4" t="s">
        <v>30</v>
      </c>
      <c r="H46" s="4" t="s">
        <v>70</v>
      </c>
      <c r="I46" s="4" t="s">
        <v>1824</v>
      </c>
      <c r="J46" s="4" t="s">
        <v>1093</v>
      </c>
      <c r="K46" s="4" t="s">
        <v>1092</v>
      </c>
    </row>
    <row r="47" customFormat="false" ht="113.4" hidden="false" customHeight="false" outlineLevel="0" collapsed="false">
      <c r="A47" s="4" t="s">
        <v>1195</v>
      </c>
      <c r="B47" s="4" t="n">
        <v>2016</v>
      </c>
      <c r="C47" s="4"/>
      <c r="D47" s="4" t="s">
        <v>43</v>
      </c>
      <c r="E47" s="4" t="s">
        <v>1196</v>
      </c>
      <c r="F47" s="4" t="s">
        <v>773</v>
      </c>
      <c r="G47" s="4" t="s">
        <v>1158</v>
      </c>
      <c r="H47" s="4" t="s">
        <v>70</v>
      </c>
      <c r="I47" s="4"/>
      <c r="J47" s="4"/>
      <c r="K47" s="4" t="s">
        <v>1198</v>
      </c>
    </row>
    <row r="48" customFormat="false" ht="46.25" hidden="false" customHeight="false" outlineLevel="0" collapsed="false">
      <c r="A48" s="4" t="s">
        <v>1099</v>
      </c>
      <c r="B48" s="4" t="n">
        <v>2018</v>
      </c>
      <c r="C48" s="4"/>
      <c r="D48" s="4" t="s">
        <v>43</v>
      </c>
      <c r="E48" s="4" t="s">
        <v>1100</v>
      </c>
      <c r="F48" s="4" t="s">
        <v>773</v>
      </c>
      <c r="G48" s="4" t="s">
        <v>30</v>
      </c>
      <c r="H48" s="4" t="s">
        <v>70</v>
      </c>
      <c r="I48" s="4"/>
      <c r="J48" s="4" t="s">
        <v>1103</v>
      </c>
      <c r="K48" s="4" t="s">
        <v>1102</v>
      </c>
    </row>
    <row r="49" customFormat="false" ht="169.4" hidden="false" customHeight="false" outlineLevel="0" collapsed="false">
      <c r="A49" s="4" t="s">
        <v>1114</v>
      </c>
      <c r="B49" s="4" t="n">
        <v>2019</v>
      </c>
      <c r="C49" s="4"/>
      <c r="D49" s="4" t="s">
        <v>43</v>
      </c>
      <c r="E49" s="4" t="s">
        <v>1115</v>
      </c>
      <c r="F49" s="4" t="s">
        <v>773</v>
      </c>
      <c r="G49" s="4" t="s">
        <v>30</v>
      </c>
      <c r="H49" s="4" t="s">
        <v>1116</v>
      </c>
      <c r="I49" s="4" t="s">
        <v>1825</v>
      </c>
      <c r="J49" s="4" t="s">
        <v>1119</v>
      </c>
      <c r="K49" s="4" t="s">
        <v>1118</v>
      </c>
    </row>
    <row r="50" customFormat="false" ht="23.85" hidden="false" customHeight="false" outlineLevel="0" collapsed="false">
      <c r="A50" s="2" t="s">
        <v>1126</v>
      </c>
      <c r="B50" s="2" t="n">
        <v>2020</v>
      </c>
      <c r="C50" s="2"/>
      <c r="D50" s="2" t="s">
        <v>1127</v>
      </c>
      <c r="E50" s="2" t="s">
        <v>98</v>
      </c>
      <c r="F50" s="2" t="s">
        <v>457</v>
      </c>
      <c r="G50" s="2" t="s">
        <v>30</v>
      </c>
      <c r="H50" s="2" t="s">
        <v>70</v>
      </c>
      <c r="I50" s="2" t="s">
        <v>1826</v>
      </c>
      <c r="J50" s="2"/>
      <c r="K50" s="2" t="s">
        <v>1129</v>
      </c>
    </row>
    <row r="51" customFormat="false" ht="68.65" hidden="false" customHeight="false" outlineLevel="0" collapsed="false">
      <c r="A51" s="4" t="s">
        <v>1139</v>
      </c>
      <c r="B51" s="4" t="n">
        <v>2022</v>
      </c>
      <c r="C51" s="4"/>
      <c r="D51" s="4" t="s">
        <v>43</v>
      </c>
      <c r="E51" s="4" t="s">
        <v>89</v>
      </c>
      <c r="F51" s="4" t="s">
        <v>773</v>
      </c>
      <c r="G51" s="4" t="s">
        <v>30</v>
      </c>
      <c r="H51" s="4" t="s">
        <v>70</v>
      </c>
      <c r="I51" s="4" t="s">
        <v>1153</v>
      </c>
      <c r="J51" s="4" t="s">
        <v>1142</v>
      </c>
      <c r="K51" s="4" t="s">
        <v>1141</v>
      </c>
    </row>
    <row r="52" customFormat="false" ht="23.85" hidden="false" customHeight="false" outlineLevel="0" collapsed="false">
      <c r="A52" s="4" t="s">
        <v>1131</v>
      </c>
      <c r="B52" s="4" t="n">
        <v>2022</v>
      </c>
      <c r="C52" s="4"/>
      <c r="D52" s="4" t="s">
        <v>43</v>
      </c>
      <c r="E52" s="4" t="s">
        <v>1132</v>
      </c>
      <c r="F52" s="4" t="s">
        <v>773</v>
      </c>
      <c r="G52" s="4" t="s">
        <v>30</v>
      </c>
      <c r="H52" s="4" t="s">
        <v>70</v>
      </c>
      <c r="I52" s="4"/>
      <c r="J52" s="4"/>
      <c r="K52" s="4" t="s">
        <v>1134</v>
      </c>
    </row>
    <row r="53" customFormat="false" ht="23.85" hidden="false" customHeight="false" outlineLevel="0" collapsed="false">
      <c r="A53" s="4" t="s">
        <v>1200</v>
      </c>
      <c r="B53" s="4" t="n">
        <v>2023</v>
      </c>
      <c r="C53" s="4"/>
      <c r="D53" s="4" t="s">
        <v>43</v>
      </c>
      <c r="E53" s="4" t="s">
        <v>1201</v>
      </c>
      <c r="F53" s="4" t="s">
        <v>773</v>
      </c>
      <c r="G53" s="4" t="s">
        <v>1158</v>
      </c>
      <c r="H53" s="4" t="s">
        <v>70</v>
      </c>
      <c r="I53" s="4"/>
      <c r="J53" s="4"/>
      <c r="K53" s="4" t="s">
        <v>1202</v>
      </c>
    </row>
    <row r="54" customFormat="false" ht="35.05" hidden="false" customHeight="false" outlineLevel="0" collapsed="false">
      <c r="A54" s="4" t="s">
        <v>1144</v>
      </c>
      <c r="B54" s="4" t="n">
        <v>2025</v>
      </c>
      <c r="C54" s="4"/>
      <c r="D54" s="4" t="s">
        <v>43</v>
      </c>
      <c r="E54" s="4" t="s">
        <v>1145</v>
      </c>
      <c r="F54" s="4" t="s">
        <v>773</v>
      </c>
      <c r="G54" s="4" t="s">
        <v>30</v>
      </c>
      <c r="H54" s="4" t="s">
        <v>70</v>
      </c>
      <c r="I54" s="4" t="s">
        <v>1827</v>
      </c>
      <c r="J54" s="4"/>
      <c r="K54" s="4" t="s">
        <v>1147</v>
      </c>
    </row>
    <row r="55" customFormat="false" ht="35.05" hidden="false" customHeight="false" outlineLevel="0" collapsed="false">
      <c r="A55" s="4" t="s">
        <v>1149</v>
      </c>
      <c r="B55" s="4" t="n">
        <v>2026</v>
      </c>
      <c r="C55" s="4"/>
      <c r="D55" s="4" t="s">
        <v>43</v>
      </c>
      <c r="E55" s="4" t="s">
        <v>98</v>
      </c>
      <c r="F55" s="4" t="s">
        <v>773</v>
      </c>
      <c r="G55" s="4" t="s">
        <v>30</v>
      </c>
      <c r="H55" s="4" t="s">
        <v>70</v>
      </c>
      <c r="I55" s="4" t="s">
        <v>1828</v>
      </c>
      <c r="J55" s="4"/>
      <c r="K55" s="4" t="s">
        <v>1151</v>
      </c>
    </row>
    <row r="56" customFormat="false" ht="23.85" hidden="false" customHeight="false" outlineLevel="0" collapsed="false">
      <c r="A56" s="2" t="s">
        <v>783</v>
      </c>
      <c r="B56" s="2"/>
      <c r="C56" s="2"/>
      <c r="D56" s="2" t="s">
        <v>43</v>
      </c>
      <c r="E56" s="2" t="s">
        <v>784</v>
      </c>
      <c r="F56" s="2" t="s">
        <v>495</v>
      </c>
      <c r="G56" s="2" t="s">
        <v>30</v>
      </c>
      <c r="H56" s="2" t="s">
        <v>70</v>
      </c>
      <c r="I56" s="2" t="s">
        <v>992</v>
      </c>
      <c r="J56" s="2"/>
      <c r="K56" s="2" t="s">
        <v>786</v>
      </c>
    </row>
    <row r="57" customFormat="false" ht="23.85" hidden="false" customHeight="false" outlineLevel="0" collapsed="false">
      <c r="A57" s="4" t="s">
        <v>772</v>
      </c>
      <c r="B57" s="4"/>
      <c r="C57" s="4"/>
      <c r="D57" s="4" t="s">
        <v>43</v>
      </c>
      <c r="E57" s="4" t="s">
        <v>98</v>
      </c>
      <c r="F57" s="4" t="s">
        <v>773</v>
      </c>
      <c r="G57" s="4" t="s">
        <v>30</v>
      </c>
      <c r="H57" s="4" t="s">
        <v>269</v>
      </c>
      <c r="I57" s="4" t="s">
        <v>1105</v>
      </c>
      <c r="J57" s="4"/>
      <c r="K57" s="4" t="s">
        <v>776</v>
      </c>
    </row>
    <row r="58" customFormat="false" ht="23.85" hidden="false" customHeight="false" outlineLevel="0" collapsed="false">
      <c r="A58" s="4" t="s">
        <v>797</v>
      </c>
      <c r="B58" s="4"/>
      <c r="C58" s="4"/>
      <c r="D58" s="4" t="s">
        <v>43</v>
      </c>
      <c r="E58" s="4" t="s">
        <v>798</v>
      </c>
      <c r="F58" s="4" t="s">
        <v>773</v>
      </c>
      <c r="G58" s="4" t="s">
        <v>30</v>
      </c>
      <c r="H58" s="4" t="s">
        <v>269</v>
      </c>
      <c r="I58" s="4" t="s">
        <v>1121</v>
      </c>
      <c r="J58" s="4"/>
      <c r="K58" s="4" t="s">
        <v>800</v>
      </c>
    </row>
    <row r="59" customFormat="false" ht="15" hidden="false" customHeight="false" outlineLevel="0" collapsed="false">
      <c r="A59" s="4" t="s">
        <v>791</v>
      </c>
      <c r="B59" s="4"/>
      <c r="C59" s="4"/>
      <c r="D59" s="4" t="s">
        <v>792</v>
      </c>
      <c r="E59" s="4" t="s">
        <v>793</v>
      </c>
      <c r="F59" s="4" t="s">
        <v>773</v>
      </c>
      <c r="G59" s="4" t="s">
        <v>30</v>
      </c>
      <c r="H59" s="4" t="s">
        <v>70</v>
      </c>
      <c r="I59" s="4"/>
      <c r="J59" s="4"/>
      <c r="K59" s="4" t="s">
        <v>795</v>
      </c>
    </row>
    <row r="60" customFormat="false" ht="35.05" hidden="false" customHeight="false" outlineLevel="0" collapsed="false">
      <c r="A60" s="4" t="s">
        <v>778</v>
      </c>
      <c r="B60" s="4"/>
      <c r="C60" s="4"/>
      <c r="D60" s="4" t="s">
        <v>43</v>
      </c>
      <c r="E60" s="4" t="s">
        <v>172</v>
      </c>
      <c r="F60" s="4" t="s">
        <v>773</v>
      </c>
      <c r="G60" s="4" t="s">
        <v>30</v>
      </c>
      <c r="H60" s="4" t="s">
        <v>779</v>
      </c>
      <c r="I60" s="4" t="s">
        <v>1829</v>
      </c>
      <c r="J60" s="4"/>
      <c r="K60" s="4" t="s">
        <v>781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30"/>
    <col collapsed="false" customWidth="true" hidden="false" outlineLevel="0" max="4" min="4" style="0" width="14"/>
    <col collapsed="false" customWidth="true" hidden="false" outlineLevel="0" max="5" min="5" style="0" width="24"/>
    <col collapsed="false" customWidth="true" hidden="false" outlineLevel="0" max="6" min="6" style="0" width="60"/>
  </cols>
  <sheetData>
    <row r="1" customFormat="false" ht="15" hidden="false" customHeight="false" outlineLevel="0" collapsed="false">
      <c r="A1" s="3" t="s">
        <v>1830</v>
      </c>
      <c r="B1" s="3" t="s">
        <v>1831</v>
      </c>
      <c r="C1" s="3" t="s">
        <v>1832</v>
      </c>
      <c r="D1" s="3" t="s">
        <v>1400</v>
      </c>
      <c r="E1" s="3" t="s">
        <v>1403</v>
      </c>
      <c r="F1" s="3" t="s">
        <v>37</v>
      </c>
    </row>
    <row r="2" customFormat="false" ht="23.85" hidden="false" customHeight="false" outlineLevel="0" collapsed="false">
      <c r="A2" s="2" t="s">
        <v>823</v>
      </c>
      <c r="B2" s="2" t="n">
        <v>1</v>
      </c>
      <c r="C2" s="2" t="s">
        <v>830</v>
      </c>
      <c r="D2" s="2" t="s">
        <v>1405</v>
      </c>
      <c r="E2" s="2" t="s">
        <v>1517</v>
      </c>
      <c r="F2" s="2"/>
    </row>
    <row r="3" customFormat="false" ht="15" hidden="false" customHeight="false" outlineLevel="0" collapsed="false">
      <c r="A3" s="2" t="s">
        <v>823</v>
      </c>
      <c r="B3" s="2" t="n">
        <v>2</v>
      </c>
      <c r="C3" s="2" t="s">
        <v>1297</v>
      </c>
      <c r="D3" s="2" t="s">
        <v>1405</v>
      </c>
      <c r="E3" s="2" t="s">
        <v>1460</v>
      </c>
      <c r="F3" s="2"/>
    </row>
    <row r="4" customFormat="false" ht="15" hidden="false" customHeight="false" outlineLevel="0" collapsed="false">
      <c r="A4" s="2" t="s">
        <v>863</v>
      </c>
      <c r="B4" s="2" t="n">
        <v>1</v>
      </c>
      <c r="C4" s="2" t="s">
        <v>867</v>
      </c>
      <c r="D4" s="2" t="s">
        <v>1405</v>
      </c>
      <c r="E4" s="2" t="s">
        <v>1679</v>
      </c>
      <c r="F4" s="2"/>
    </row>
    <row r="5" customFormat="false" ht="15" hidden="false" customHeight="false" outlineLevel="0" collapsed="false">
      <c r="A5" s="2" t="s">
        <v>863</v>
      </c>
      <c r="B5" s="2" t="n">
        <v>2</v>
      </c>
      <c r="C5" s="2" t="s">
        <v>651</v>
      </c>
      <c r="D5" s="2" t="s">
        <v>1424</v>
      </c>
      <c r="E5" s="2" t="s">
        <v>1521</v>
      </c>
      <c r="F5" s="2"/>
    </row>
    <row r="6" customFormat="false" ht="15" hidden="false" customHeight="false" outlineLevel="0" collapsed="false">
      <c r="A6" s="2" t="s">
        <v>950</v>
      </c>
      <c r="B6" s="2" t="n">
        <v>1</v>
      </c>
      <c r="C6" s="2" t="s">
        <v>954</v>
      </c>
      <c r="D6" s="2" t="s">
        <v>1405</v>
      </c>
      <c r="E6" s="2" t="s">
        <v>1573</v>
      </c>
      <c r="F6" s="2"/>
    </row>
    <row r="7" customFormat="false" ht="15" hidden="false" customHeight="false" outlineLevel="0" collapsed="false">
      <c r="A7" s="2" t="s">
        <v>950</v>
      </c>
      <c r="B7" s="2" t="n">
        <v>2</v>
      </c>
      <c r="C7" s="2" t="s">
        <v>855</v>
      </c>
      <c r="D7" s="2" t="s">
        <v>1424</v>
      </c>
      <c r="E7" s="2" t="s">
        <v>1683</v>
      </c>
      <c r="F7" s="2"/>
    </row>
    <row r="8" customFormat="false" ht="15" hidden="false" customHeight="false" outlineLevel="0" collapsed="false">
      <c r="A8" s="2" t="s">
        <v>908</v>
      </c>
      <c r="B8" s="2" t="n">
        <v>1</v>
      </c>
      <c r="C8" s="2" t="s">
        <v>915</v>
      </c>
      <c r="D8" s="2" t="s">
        <v>1424</v>
      </c>
      <c r="E8" s="2" t="s">
        <v>1684</v>
      </c>
      <c r="F8" s="2"/>
    </row>
    <row r="9" customFormat="false" ht="15" hidden="false" customHeight="false" outlineLevel="0" collapsed="false">
      <c r="A9" s="2" t="s">
        <v>908</v>
      </c>
      <c r="B9" s="2" t="n">
        <v>2</v>
      </c>
      <c r="C9" s="2" t="s">
        <v>954</v>
      </c>
      <c r="D9" s="2" t="s">
        <v>1424</v>
      </c>
      <c r="E9" s="2" t="s">
        <v>1685</v>
      </c>
      <c r="F9" s="2"/>
    </row>
    <row r="10" customFormat="false" ht="15" hidden="false" customHeight="false" outlineLevel="0" collapsed="false">
      <c r="A10" s="2" t="s">
        <v>908</v>
      </c>
      <c r="B10" s="2" t="n">
        <v>3</v>
      </c>
      <c r="C10" s="2" t="s">
        <v>1008</v>
      </c>
      <c r="D10" s="2" t="s">
        <v>1424</v>
      </c>
      <c r="E10" s="2" t="s">
        <v>1686</v>
      </c>
      <c r="F10" s="2"/>
    </row>
    <row r="11" customFormat="false" ht="15" hidden="false" customHeight="false" outlineLevel="0" collapsed="false">
      <c r="A11" s="2" t="s">
        <v>923</v>
      </c>
      <c r="B11" s="2" t="n">
        <v>1</v>
      </c>
      <c r="C11" s="2" t="s">
        <v>894</v>
      </c>
      <c r="D11" s="2" t="s">
        <v>1405</v>
      </c>
      <c r="E11" s="2" t="s">
        <v>1695</v>
      </c>
      <c r="F11" s="2" t="s">
        <v>1696</v>
      </c>
    </row>
    <row r="12" customFormat="false" ht="15" hidden="false" customHeight="false" outlineLevel="0" collapsed="false">
      <c r="A12" s="2" t="s">
        <v>923</v>
      </c>
      <c r="B12" s="2" t="n">
        <v>2</v>
      </c>
      <c r="C12" s="2" t="s">
        <v>1059</v>
      </c>
      <c r="D12" s="2" t="s">
        <v>1405</v>
      </c>
      <c r="E12" s="2" t="s">
        <v>1440</v>
      </c>
      <c r="F12" s="2" t="s">
        <v>1720</v>
      </c>
    </row>
    <row r="13" customFormat="false" ht="15" hidden="false" customHeight="false" outlineLevel="0" collapsed="false">
      <c r="A13" s="2" t="s">
        <v>904</v>
      </c>
      <c r="B13" s="2" t="n">
        <v>1</v>
      </c>
      <c r="C13" s="2" t="s">
        <v>894</v>
      </c>
      <c r="D13" s="2" t="s">
        <v>1424</v>
      </c>
      <c r="E13" s="2" t="s">
        <v>1697</v>
      </c>
      <c r="F13" s="2"/>
    </row>
    <row r="14" customFormat="false" ht="15" hidden="false" customHeight="false" outlineLevel="0" collapsed="false">
      <c r="A14" s="2" t="s">
        <v>904</v>
      </c>
      <c r="B14" s="2" t="n">
        <v>2</v>
      </c>
      <c r="C14" s="2" t="s">
        <v>970</v>
      </c>
      <c r="D14" s="2" t="s">
        <v>1405</v>
      </c>
      <c r="E14" s="2" t="s">
        <v>1712</v>
      </c>
      <c r="F14" s="2"/>
    </row>
    <row r="15" customFormat="false" ht="15" hidden="false" customHeight="false" outlineLevel="0" collapsed="false">
      <c r="A15" s="2" t="s">
        <v>920</v>
      </c>
      <c r="B15" s="2" t="n">
        <v>1</v>
      </c>
      <c r="C15" s="2" t="s">
        <v>894</v>
      </c>
      <c r="D15" s="2" t="s">
        <v>1424</v>
      </c>
      <c r="E15" s="2" t="s">
        <v>1697</v>
      </c>
      <c r="F15" s="2"/>
    </row>
    <row r="16" customFormat="false" ht="15" hidden="false" customHeight="false" outlineLevel="0" collapsed="false">
      <c r="A16" s="2" t="s">
        <v>920</v>
      </c>
      <c r="B16" s="2" t="n">
        <v>2</v>
      </c>
      <c r="C16" s="2" t="s">
        <v>970</v>
      </c>
      <c r="D16" s="2" t="s">
        <v>1405</v>
      </c>
      <c r="E16" s="2" t="s">
        <v>1713</v>
      </c>
      <c r="F16" s="2"/>
    </row>
    <row r="17" customFormat="false" ht="15" hidden="false" customHeight="false" outlineLevel="0" collapsed="false">
      <c r="A17" s="2" t="s">
        <v>920</v>
      </c>
      <c r="B17" s="2" t="n">
        <v>3</v>
      </c>
      <c r="C17" s="2" t="s">
        <v>1149</v>
      </c>
      <c r="D17" s="2" t="s">
        <v>1405</v>
      </c>
      <c r="E17" s="2" t="s">
        <v>1667</v>
      </c>
      <c r="F17" s="2"/>
    </row>
    <row r="18" customFormat="false" ht="15" hidden="false" customHeight="false" outlineLevel="0" collapsed="false">
      <c r="A18" s="2" t="s">
        <v>911</v>
      </c>
      <c r="B18" s="2" t="n">
        <v>1</v>
      </c>
      <c r="C18" s="2" t="s">
        <v>894</v>
      </c>
      <c r="D18" s="2" t="s">
        <v>1424</v>
      </c>
      <c r="E18" s="2" t="s">
        <v>1697</v>
      </c>
      <c r="F18" s="2"/>
    </row>
    <row r="19" customFormat="false" ht="15" hidden="false" customHeight="false" outlineLevel="0" collapsed="false">
      <c r="A19" s="2" t="s">
        <v>911</v>
      </c>
      <c r="B19" s="2" t="n">
        <v>2</v>
      </c>
      <c r="C19" s="2" t="s">
        <v>970</v>
      </c>
      <c r="D19" s="2" t="s">
        <v>1405</v>
      </c>
      <c r="E19" s="2" t="s">
        <v>1712</v>
      </c>
      <c r="F19" s="2"/>
    </row>
    <row r="20" customFormat="false" ht="15" hidden="false" customHeight="false" outlineLevel="0" collapsed="false">
      <c r="A20" s="2" t="s">
        <v>900</v>
      </c>
      <c r="B20" s="2" t="n">
        <v>1</v>
      </c>
      <c r="C20" s="2" t="s">
        <v>894</v>
      </c>
      <c r="D20" s="2" t="s">
        <v>1424</v>
      </c>
      <c r="E20" s="2" t="s">
        <v>1697</v>
      </c>
      <c r="F20" s="2"/>
    </row>
    <row r="21" customFormat="false" ht="15" hidden="false" customHeight="false" outlineLevel="0" collapsed="false">
      <c r="A21" s="2" t="s">
        <v>900</v>
      </c>
      <c r="B21" s="2" t="n">
        <v>2</v>
      </c>
      <c r="C21" s="2" t="s">
        <v>970</v>
      </c>
      <c r="D21" s="2" t="s">
        <v>1405</v>
      </c>
      <c r="E21" s="2" t="s">
        <v>1714</v>
      </c>
      <c r="F21" s="2" t="s">
        <v>1715</v>
      </c>
    </row>
    <row r="22" customFormat="false" ht="15" hidden="false" customHeight="false" outlineLevel="0" collapsed="false">
      <c r="A22" s="2" t="s">
        <v>1016</v>
      </c>
      <c r="B22" s="2" t="n">
        <v>1</v>
      </c>
      <c r="C22" s="2" t="s">
        <v>894</v>
      </c>
      <c r="D22" s="2" t="s">
        <v>1424</v>
      </c>
      <c r="E22" s="2" t="s">
        <v>1698</v>
      </c>
      <c r="F22" s="2"/>
    </row>
    <row r="23" customFormat="false" ht="15" hidden="false" customHeight="false" outlineLevel="0" collapsed="false">
      <c r="A23" s="2" t="s">
        <v>1016</v>
      </c>
      <c r="B23" s="2" t="n">
        <v>2</v>
      </c>
      <c r="C23" s="2" t="s">
        <v>1055</v>
      </c>
      <c r="D23" s="2" t="s">
        <v>1405</v>
      </c>
      <c r="E23" s="2" t="s">
        <v>1440</v>
      </c>
      <c r="F23" s="2"/>
    </row>
    <row r="24" customFormat="false" ht="15" hidden="false" customHeight="false" outlineLevel="0" collapsed="false">
      <c r="A24" s="2" t="s">
        <v>1080</v>
      </c>
      <c r="B24" s="2" t="n">
        <v>1</v>
      </c>
      <c r="C24" s="2" t="s">
        <v>894</v>
      </c>
      <c r="D24" s="2" t="s">
        <v>1424</v>
      </c>
      <c r="E24" s="2" t="s">
        <v>1440</v>
      </c>
      <c r="F24" s="2" t="s">
        <v>1699</v>
      </c>
    </row>
    <row r="25" customFormat="false" ht="15" hidden="false" customHeight="false" outlineLevel="0" collapsed="false">
      <c r="A25" s="2" t="s">
        <v>1080</v>
      </c>
      <c r="B25" s="2" t="n">
        <v>2</v>
      </c>
      <c r="C25" s="2" t="s">
        <v>1055</v>
      </c>
      <c r="D25" s="2" t="s">
        <v>1405</v>
      </c>
      <c r="E25" s="2" t="s">
        <v>1440</v>
      </c>
      <c r="F25" s="2"/>
    </row>
    <row r="26" customFormat="false" ht="15" hidden="false" customHeight="false" outlineLevel="0" collapsed="false">
      <c r="A26" s="2" t="s">
        <v>1076</v>
      </c>
      <c r="B26" s="2" t="n">
        <v>1</v>
      </c>
      <c r="C26" s="2" t="s">
        <v>894</v>
      </c>
      <c r="D26" s="2" t="s">
        <v>1424</v>
      </c>
      <c r="E26" s="2" t="s">
        <v>1440</v>
      </c>
      <c r="F26" s="2" t="s">
        <v>1700</v>
      </c>
    </row>
    <row r="27" customFormat="false" ht="15" hidden="false" customHeight="false" outlineLevel="0" collapsed="false">
      <c r="A27" s="2" t="s">
        <v>1076</v>
      </c>
      <c r="B27" s="2" t="n">
        <v>2</v>
      </c>
      <c r="C27" s="2" t="s">
        <v>1055</v>
      </c>
      <c r="D27" s="2" t="s">
        <v>1405</v>
      </c>
      <c r="E27" s="2" t="s">
        <v>1440</v>
      </c>
      <c r="F27" s="2"/>
    </row>
    <row r="28" customFormat="false" ht="15" hidden="false" customHeight="false" outlineLevel="0" collapsed="false">
      <c r="A28" s="2" t="s">
        <v>992</v>
      </c>
      <c r="B28" s="2" t="n">
        <v>1</v>
      </c>
      <c r="C28" s="2" t="s">
        <v>894</v>
      </c>
      <c r="D28" s="2" t="s">
        <v>1424</v>
      </c>
      <c r="E28" s="2" t="s">
        <v>1701</v>
      </c>
      <c r="F28" s="2"/>
    </row>
    <row r="29" customFormat="false" ht="15" hidden="false" customHeight="false" outlineLevel="0" collapsed="false">
      <c r="A29" s="2" t="s">
        <v>992</v>
      </c>
      <c r="B29" s="2" t="n">
        <v>2</v>
      </c>
      <c r="C29" s="2" t="s">
        <v>783</v>
      </c>
      <c r="D29" s="2" t="s">
        <v>1448</v>
      </c>
      <c r="E29" s="2" t="s">
        <v>1440</v>
      </c>
      <c r="F29" s="2" t="s">
        <v>1717</v>
      </c>
    </row>
    <row r="30" customFormat="false" ht="15" hidden="false" customHeight="false" outlineLevel="0" collapsed="false">
      <c r="A30" s="2" t="s">
        <v>975</v>
      </c>
      <c r="B30" s="2" t="n">
        <v>1</v>
      </c>
      <c r="C30" s="2" t="s">
        <v>894</v>
      </c>
      <c r="D30" s="2" t="s">
        <v>1424</v>
      </c>
      <c r="E30" s="2" t="s">
        <v>1702</v>
      </c>
      <c r="F30" s="2" t="s">
        <v>1703</v>
      </c>
    </row>
    <row r="31" customFormat="false" ht="15" hidden="false" customHeight="false" outlineLevel="0" collapsed="false">
      <c r="A31" s="2" t="s">
        <v>975</v>
      </c>
      <c r="B31" s="2" t="n">
        <v>2</v>
      </c>
      <c r="C31" s="2" t="s">
        <v>970</v>
      </c>
      <c r="D31" s="2" t="s">
        <v>1424</v>
      </c>
      <c r="E31" s="2" t="s">
        <v>1718</v>
      </c>
      <c r="F31" s="2" t="s">
        <v>1719</v>
      </c>
    </row>
    <row r="32" customFormat="false" ht="15" hidden="false" customHeight="false" outlineLevel="0" collapsed="false">
      <c r="A32" s="2" t="s">
        <v>975</v>
      </c>
      <c r="B32" s="2" t="n">
        <v>3</v>
      </c>
      <c r="C32" s="2" t="s">
        <v>1114</v>
      </c>
      <c r="D32" s="2" t="s">
        <v>1405</v>
      </c>
      <c r="E32" s="2" t="s">
        <v>1757</v>
      </c>
      <c r="F32" s="2" t="s">
        <v>1758</v>
      </c>
    </row>
    <row r="33" customFormat="false" ht="15" hidden="false" customHeight="false" outlineLevel="0" collapsed="false">
      <c r="A33" s="2" t="s">
        <v>975</v>
      </c>
      <c r="B33" s="2" t="n">
        <v>4</v>
      </c>
      <c r="C33" s="2" t="s">
        <v>1126</v>
      </c>
      <c r="D33" s="2" t="s">
        <v>1405</v>
      </c>
      <c r="E33" s="2" t="s">
        <v>1759</v>
      </c>
      <c r="F33" s="2"/>
    </row>
    <row r="34" customFormat="false" ht="15" hidden="false" customHeight="false" outlineLevel="0" collapsed="false">
      <c r="A34" s="2" t="s">
        <v>1002</v>
      </c>
      <c r="B34" s="2" t="n">
        <v>1</v>
      </c>
      <c r="C34" s="2" t="s">
        <v>894</v>
      </c>
      <c r="D34" s="2" t="s">
        <v>1424</v>
      </c>
      <c r="E34" s="2" t="s">
        <v>1701</v>
      </c>
      <c r="F34" s="2"/>
    </row>
    <row r="35" customFormat="false" ht="15" hidden="false" customHeight="false" outlineLevel="0" collapsed="false">
      <c r="A35" s="2" t="s">
        <v>1002</v>
      </c>
      <c r="B35" s="2" t="n">
        <v>2</v>
      </c>
      <c r="C35" s="2" t="s">
        <v>1089</v>
      </c>
      <c r="D35" s="2" t="s">
        <v>1405</v>
      </c>
      <c r="E35" s="2" t="s">
        <v>1721</v>
      </c>
      <c r="F35" s="2"/>
    </row>
    <row r="36" customFormat="false" ht="15" hidden="false" customHeight="false" outlineLevel="0" collapsed="false">
      <c r="A36" s="2" t="s">
        <v>1002</v>
      </c>
      <c r="B36" s="2" t="n">
        <v>3</v>
      </c>
      <c r="C36" s="2" t="s">
        <v>1144</v>
      </c>
      <c r="D36" s="2" t="s">
        <v>1405</v>
      </c>
      <c r="E36" s="2" t="s">
        <v>1532</v>
      </c>
      <c r="F36" s="2"/>
    </row>
    <row r="37" customFormat="false" ht="15" hidden="false" customHeight="false" outlineLevel="0" collapsed="false">
      <c r="A37" s="2" t="s">
        <v>998</v>
      </c>
      <c r="B37" s="2" t="n">
        <v>1</v>
      </c>
      <c r="C37" s="2" t="s">
        <v>894</v>
      </c>
      <c r="D37" s="2" t="s">
        <v>1424</v>
      </c>
      <c r="E37" s="2" t="s">
        <v>1704</v>
      </c>
      <c r="F37" s="2"/>
    </row>
    <row r="38" customFormat="false" ht="15" hidden="false" customHeight="false" outlineLevel="0" collapsed="false">
      <c r="A38" s="2" t="s">
        <v>998</v>
      </c>
      <c r="B38" s="2" t="n">
        <v>2</v>
      </c>
      <c r="C38" s="2" t="s">
        <v>1049</v>
      </c>
      <c r="D38" s="2" t="s">
        <v>1405</v>
      </c>
      <c r="E38" s="2" t="s">
        <v>1688</v>
      </c>
      <c r="F38" s="2"/>
    </row>
    <row r="39" customFormat="false" ht="15" hidden="false" customHeight="false" outlineLevel="0" collapsed="false">
      <c r="A39" s="2" t="s">
        <v>1013</v>
      </c>
      <c r="B39" s="2" t="n">
        <v>1</v>
      </c>
      <c r="C39" s="2" t="s">
        <v>894</v>
      </c>
      <c r="D39" s="2" t="s">
        <v>1424</v>
      </c>
      <c r="E39" s="2" t="s">
        <v>1705</v>
      </c>
      <c r="F39" s="2"/>
    </row>
    <row r="40" customFormat="false" ht="15" hidden="false" customHeight="false" outlineLevel="0" collapsed="false">
      <c r="A40" s="2" t="s">
        <v>1013</v>
      </c>
      <c r="B40" s="2" t="n">
        <v>2</v>
      </c>
      <c r="C40" s="2" t="s">
        <v>1089</v>
      </c>
      <c r="D40" s="2" t="s">
        <v>1405</v>
      </c>
      <c r="E40" s="2" t="s">
        <v>1722</v>
      </c>
      <c r="F40" s="2"/>
    </row>
    <row r="41" customFormat="false" ht="15" hidden="false" customHeight="false" outlineLevel="0" collapsed="false">
      <c r="A41" s="2" t="s">
        <v>1071</v>
      </c>
      <c r="B41" s="2" t="n">
        <v>1</v>
      </c>
      <c r="C41" s="2" t="s">
        <v>1055</v>
      </c>
      <c r="D41" s="2" t="s">
        <v>1424</v>
      </c>
      <c r="E41" s="2" t="s">
        <v>1723</v>
      </c>
      <c r="F41" s="2"/>
    </row>
    <row r="42" customFormat="false" ht="23.85" hidden="false" customHeight="false" outlineLevel="0" collapsed="false">
      <c r="A42" s="2" t="s">
        <v>1071</v>
      </c>
      <c r="B42" s="2" t="n">
        <v>2</v>
      </c>
      <c r="C42" s="2" t="s">
        <v>1114</v>
      </c>
      <c r="D42" s="2" t="s">
        <v>1405</v>
      </c>
      <c r="E42" s="2" t="s">
        <v>1724</v>
      </c>
      <c r="F42" s="2" t="s">
        <v>1725</v>
      </c>
    </row>
    <row r="43" customFormat="false" ht="15" hidden="false" customHeight="false" outlineLevel="0" collapsed="false">
      <c r="A43" s="2" t="s">
        <v>944</v>
      </c>
      <c r="B43" s="2" t="n">
        <v>1</v>
      </c>
      <c r="C43" s="2" t="s">
        <v>934</v>
      </c>
      <c r="D43" s="2" t="s">
        <v>1405</v>
      </c>
      <c r="E43" s="2" t="s">
        <v>1729</v>
      </c>
      <c r="F43" s="2" t="s">
        <v>1730</v>
      </c>
    </row>
    <row r="44" customFormat="false" ht="15" hidden="false" customHeight="false" outlineLevel="0" collapsed="false">
      <c r="A44" s="2" t="s">
        <v>944</v>
      </c>
      <c r="B44" s="2" t="n">
        <v>2</v>
      </c>
      <c r="C44" s="2" t="s">
        <v>1052</v>
      </c>
      <c r="D44" s="2" t="s">
        <v>1424</v>
      </c>
      <c r="E44" s="2" t="s">
        <v>1440</v>
      </c>
      <c r="F44" s="2" t="s">
        <v>1736</v>
      </c>
    </row>
    <row r="45" customFormat="false" ht="15" hidden="false" customHeight="false" outlineLevel="0" collapsed="false">
      <c r="A45" s="2" t="s">
        <v>947</v>
      </c>
      <c r="B45" s="2" t="n">
        <v>1</v>
      </c>
      <c r="C45" s="2" t="s">
        <v>934</v>
      </c>
      <c r="D45" s="2" t="s">
        <v>1424</v>
      </c>
      <c r="E45" s="2" t="s">
        <v>1731</v>
      </c>
      <c r="F45" s="2"/>
    </row>
    <row r="46" customFormat="false" ht="15" hidden="false" customHeight="false" outlineLevel="0" collapsed="false">
      <c r="A46" s="2" t="s">
        <v>947</v>
      </c>
      <c r="B46" s="2" t="n">
        <v>2</v>
      </c>
      <c r="C46" s="2" t="s">
        <v>1149</v>
      </c>
      <c r="D46" s="2" t="s">
        <v>1424</v>
      </c>
      <c r="E46" s="2" t="s">
        <v>1667</v>
      </c>
      <c r="F46" s="2"/>
    </row>
    <row r="47" customFormat="false" ht="15" hidden="false" customHeight="false" outlineLevel="0" collapsed="false">
      <c r="A47" s="2" t="s">
        <v>979</v>
      </c>
      <c r="B47" s="2" t="n">
        <v>1</v>
      </c>
      <c r="C47" s="2" t="s">
        <v>934</v>
      </c>
      <c r="D47" s="2" t="s">
        <v>1424</v>
      </c>
      <c r="E47" s="2" t="s">
        <v>1733</v>
      </c>
      <c r="F47" s="2"/>
    </row>
    <row r="48" customFormat="false" ht="15" hidden="false" customHeight="false" outlineLevel="0" collapsed="false">
      <c r="A48" s="2" t="s">
        <v>979</v>
      </c>
      <c r="B48" s="2" t="n">
        <v>2</v>
      </c>
      <c r="C48" s="2" t="s">
        <v>1144</v>
      </c>
      <c r="D48" s="2" t="s">
        <v>1405</v>
      </c>
      <c r="E48" s="2" t="s">
        <v>1532</v>
      </c>
      <c r="F48" s="2"/>
    </row>
    <row r="49" customFormat="false" ht="15" hidden="false" customHeight="false" outlineLevel="0" collapsed="false">
      <c r="A49" s="2" t="s">
        <v>1005</v>
      </c>
      <c r="B49" s="2" t="n">
        <v>1</v>
      </c>
      <c r="C49" s="2" t="s">
        <v>988</v>
      </c>
      <c r="D49" s="2" t="s">
        <v>1405</v>
      </c>
      <c r="E49" s="2" t="s">
        <v>1741</v>
      </c>
      <c r="F49" s="2" t="s">
        <v>1742</v>
      </c>
    </row>
    <row r="50" customFormat="false" ht="15" hidden="false" customHeight="false" outlineLevel="0" collapsed="false">
      <c r="A50" s="2" t="s">
        <v>1005</v>
      </c>
      <c r="B50" s="2" t="n">
        <v>2</v>
      </c>
      <c r="C50" s="2" t="s">
        <v>1149</v>
      </c>
      <c r="D50" s="2" t="s">
        <v>1424</v>
      </c>
      <c r="E50" s="2" t="s">
        <v>1667</v>
      </c>
      <c r="F50" s="2"/>
    </row>
    <row r="51" customFormat="false" ht="15" hidden="false" customHeight="false" outlineLevel="0" collapsed="false">
      <c r="A51" s="2" t="s">
        <v>1031</v>
      </c>
      <c r="B51" s="2" t="n">
        <v>1</v>
      </c>
      <c r="C51" s="2" t="s">
        <v>1027</v>
      </c>
      <c r="D51" s="2" t="s">
        <v>1424</v>
      </c>
      <c r="E51" s="2" t="s">
        <v>1745</v>
      </c>
      <c r="F51" s="2"/>
    </row>
    <row r="52" customFormat="false" ht="15" hidden="false" customHeight="false" outlineLevel="0" collapsed="false">
      <c r="A52" s="2" t="s">
        <v>1031</v>
      </c>
      <c r="B52" s="2" t="n">
        <v>2</v>
      </c>
      <c r="C52" s="2" t="s">
        <v>1089</v>
      </c>
      <c r="D52" s="2" t="s">
        <v>1405</v>
      </c>
      <c r="E52" s="2" t="s">
        <v>1722</v>
      </c>
      <c r="F52" s="2"/>
    </row>
    <row r="53" customFormat="false" ht="15" hidden="false" customHeight="false" outlineLevel="0" collapsed="false">
      <c r="A53" s="2" t="s">
        <v>1110</v>
      </c>
      <c r="B53" s="2" t="n">
        <v>1</v>
      </c>
      <c r="C53" s="2" t="s">
        <v>778</v>
      </c>
      <c r="D53" s="2" t="s">
        <v>1424</v>
      </c>
      <c r="E53" s="2" t="s">
        <v>1775</v>
      </c>
      <c r="F53" s="2" t="s">
        <v>1776</v>
      </c>
    </row>
    <row r="54" customFormat="false" ht="15" hidden="false" customHeight="false" outlineLevel="0" collapsed="false">
      <c r="A54" s="2" t="s">
        <v>1110</v>
      </c>
      <c r="B54" s="2" t="n">
        <v>2</v>
      </c>
      <c r="C54" s="2" t="s">
        <v>1114</v>
      </c>
      <c r="D54" s="2" t="s">
        <v>1405</v>
      </c>
      <c r="E54" s="2" t="s">
        <v>1755</v>
      </c>
      <c r="F54" s="2" t="s">
        <v>1756</v>
      </c>
    </row>
    <row r="55" customFormat="false" ht="15" hidden="false" customHeight="false" outlineLevel="0" collapsed="false">
      <c r="A55" s="2" t="s">
        <v>1153</v>
      </c>
      <c r="B55" s="2" t="n">
        <v>1</v>
      </c>
      <c r="C55" s="2" t="s">
        <v>778</v>
      </c>
      <c r="D55" s="2" t="s">
        <v>1424</v>
      </c>
      <c r="E55" s="2" t="s">
        <v>1777</v>
      </c>
      <c r="F55" s="2" t="s">
        <v>1778</v>
      </c>
    </row>
    <row r="56" customFormat="false" ht="15" hidden="false" customHeight="false" outlineLevel="0" collapsed="false">
      <c r="A56" s="2" t="s">
        <v>1153</v>
      </c>
      <c r="B56" s="2" t="n">
        <v>2</v>
      </c>
      <c r="C56" s="2" t="s">
        <v>1139</v>
      </c>
      <c r="D56" s="2" t="s">
        <v>1424</v>
      </c>
      <c r="E56" s="2" t="s">
        <v>1790</v>
      </c>
      <c r="F56" s="2" t="s">
        <v>1791</v>
      </c>
    </row>
    <row r="57" customFormat="false" ht="15" hidden="false" customHeight="false" outlineLevel="0" collapsed="false">
      <c r="A57" s="2" t="s">
        <v>1105</v>
      </c>
      <c r="B57" s="2" t="n">
        <v>1</v>
      </c>
      <c r="C57" s="2" t="s">
        <v>772</v>
      </c>
      <c r="D57" s="2" t="s">
        <v>1424</v>
      </c>
      <c r="E57" s="2" t="s">
        <v>1775</v>
      </c>
      <c r="F57" s="2" t="s">
        <v>1785</v>
      </c>
    </row>
    <row r="58" customFormat="false" ht="23.85" hidden="false" customHeight="false" outlineLevel="0" collapsed="false">
      <c r="A58" s="2" t="s">
        <v>1105</v>
      </c>
      <c r="B58" s="2" t="n">
        <v>2</v>
      </c>
      <c r="C58" s="2" t="s">
        <v>1114</v>
      </c>
      <c r="D58" s="2" t="s">
        <v>1405</v>
      </c>
      <c r="E58" s="2" t="s">
        <v>1755</v>
      </c>
      <c r="F58" s="2" t="s">
        <v>1779</v>
      </c>
    </row>
    <row r="59" customFormat="false" ht="15" hidden="false" customHeight="false" outlineLevel="0" collapsed="false">
      <c r="A59" s="2" t="s">
        <v>1121</v>
      </c>
      <c r="B59" s="2" t="n">
        <v>1</v>
      </c>
      <c r="C59" s="2" t="s">
        <v>797</v>
      </c>
      <c r="D59" s="2" t="s">
        <v>1424</v>
      </c>
      <c r="E59" s="2" t="s">
        <v>1775</v>
      </c>
      <c r="F59" s="2" t="s">
        <v>1786</v>
      </c>
    </row>
    <row r="60" customFormat="false" ht="15" hidden="false" customHeight="false" outlineLevel="0" collapsed="false">
      <c r="A60" s="2" t="s">
        <v>1121</v>
      </c>
      <c r="B60" s="2" t="n">
        <v>2</v>
      </c>
      <c r="C60" s="2" t="s">
        <v>1114</v>
      </c>
      <c r="D60" s="2" t="s">
        <v>1405</v>
      </c>
      <c r="E60" s="2" t="s">
        <v>1780</v>
      </c>
      <c r="F60" s="2" t="s">
        <v>1781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3" min="2" style="0" width="14"/>
    <col collapsed="false" customWidth="true" hidden="false" outlineLevel="0" max="4" min="4" style="0" width="10"/>
    <col collapsed="false" customWidth="true" hidden="false" outlineLevel="0" max="5" min="5" style="0" width="12"/>
    <col collapsed="false" customWidth="true" hidden="false" outlineLevel="0" max="6" min="6" style="0" width="90"/>
  </cols>
  <sheetData>
    <row r="1" customFormat="false" ht="15" hidden="false" customHeight="false" outlineLevel="0" collapsed="false">
      <c r="A1" s="5" t="s">
        <v>24</v>
      </c>
      <c r="B1" s="5" t="s">
        <v>1833</v>
      </c>
      <c r="C1" s="5" t="s">
        <v>1834</v>
      </c>
      <c r="D1" s="5" t="s">
        <v>1835</v>
      </c>
      <c r="E1" s="5" t="s">
        <v>1836</v>
      </c>
      <c r="F1" s="5" t="s">
        <v>1837</v>
      </c>
    </row>
    <row r="2" customFormat="false" ht="35.05" hidden="false" customHeight="false" outlineLevel="0" collapsed="false">
      <c r="A2" s="2" t="s">
        <v>43</v>
      </c>
      <c r="B2" s="2" t="n">
        <f aca="false">COUNTIFS(Nodes!$C$2:$C$318,"band",Nodes!$F$2:$F$318,"Tokyo")</f>
        <v>112</v>
      </c>
      <c r="C2" s="2" t="n">
        <f aca="false">COUNTIFS(Nodes!$C$2:$C$318,"band",Nodes!$F$2:$F$318,"Tokyo",Nodes!$K$2:$K$318,"&lt;&gt;")</f>
        <v>46</v>
      </c>
      <c r="D2" s="2" t="n">
        <f aca="false">COUNTIFS(Nodes!$C$2:$C$318,"person",Nodes!$F$2:$F$318,"Tokyo")</f>
        <v>53</v>
      </c>
      <c r="E2" s="2" t="n">
        <f aca="false">COUNTIFS(Nodes!$F$2:$F$318,"Tokyo")-B2-D2-COUNTIFS(Nodes!$C$2:$C$318,"city",Nodes!$F$2:$F$318,"Tokyo")</f>
        <v>19</v>
      </c>
      <c r="F2" s="2" t="s">
        <v>1397</v>
      </c>
    </row>
    <row r="3" customFormat="false" ht="35.05" hidden="false" customHeight="false" outlineLevel="0" collapsed="false">
      <c r="A3" s="2" t="s">
        <v>68</v>
      </c>
      <c r="B3" s="2" t="n">
        <f aca="false">COUNTIFS(Nodes!$C$2:$C$318,"band",Nodes!$F$2:$F$318,"Osaka")</f>
        <v>26</v>
      </c>
      <c r="C3" s="2" t="n">
        <f aca="false">COUNTIFS(Nodes!$C$2:$C$318,"band",Nodes!$F$2:$F$318,"Osaka",Nodes!$K$2:$K$318,"&lt;&gt;")</f>
        <v>8</v>
      </c>
      <c r="D3" s="2" t="n">
        <f aca="false">COUNTIFS(Nodes!$C$2:$C$318,"person",Nodes!$F$2:$F$318,"Osaka")</f>
        <v>15</v>
      </c>
      <c r="E3" s="2" t="n">
        <f aca="false">COUNTIFS(Nodes!$F$2:$F$318,"Osaka")-B3-D3-COUNTIFS(Nodes!$C$2:$C$318,"city",Nodes!$F$2:$F$318,"Osaka")</f>
        <v>2</v>
      </c>
      <c r="F3" s="2" t="s">
        <v>1390</v>
      </c>
    </row>
    <row r="4" customFormat="false" ht="23.85" hidden="false" customHeight="false" outlineLevel="0" collapsed="false">
      <c r="A4" s="2" t="s">
        <v>144</v>
      </c>
      <c r="B4" s="2" t="n">
        <f aca="false">COUNTIFS(Nodes!$C$2:$C$318,"band",Nodes!$F$2:$F$318,"Nagoya")</f>
        <v>8</v>
      </c>
      <c r="C4" s="2" t="n">
        <f aca="false">COUNTIFS(Nodes!$C$2:$C$318,"band",Nodes!$F$2:$F$318,"Nagoya",Nodes!$K$2:$K$318,"&lt;&gt;")</f>
        <v>0</v>
      </c>
      <c r="D4" s="2" t="n">
        <f aca="false">COUNTIFS(Nodes!$C$2:$C$318,"person",Nodes!$F$2:$F$318,"Nagoya")</f>
        <v>0</v>
      </c>
      <c r="E4" s="2" t="n">
        <f aca="false">COUNTIFS(Nodes!$F$2:$F$318,"Nagoya")-B4-D4-COUNTIFS(Nodes!$C$2:$C$318,"city",Nodes!$F$2:$F$318,"Nagoya")</f>
        <v>0</v>
      </c>
      <c r="F4" s="2" t="s">
        <v>1388</v>
      </c>
    </row>
    <row r="5" customFormat="false" ht="23.85" hidden="false" customHeight="false" outlineLevel="0" collapsed="false">
      <c r="A5" s="2" t="s">
        <v>756</v>
      </c>
      <c r="B5" s="2" t="n">
        <f aca="false">COUNTIFS(Nodes!$C$2:$C$318,"band",Nodes!$F$2:$F$318,"Fukuoka")</f>
        <v>3</v>
      </c>
      <c r="C5" s="2" t="n">
        <f aca="false">COUNTIFS(Nodes!$C$2:$C$318,"band",Nodes!$F$2:$F$318,"Fukuoka",Nodes!$K$2:$K$318,"&lt;&gt;")</f>
        <v>2</v>
      </c>
      <c r="D5" s="2" t="n">
        <f aca="false">COUNTIFS(Nodes!$C$2:$C$318,"person",Nodes!$F$2:$F$318,"Fukuoka")</f>
        <v>2</v>
      </c>
      <c r="E5" s="2" t="n">
        <f aca="false">COUNTIFS(Nodes!$F$2:$F$318,"Fukuoka")-B5-D5-COUNTIFS(Nodes!$C$2:$C$318,"city",Nodes!$F$2:$F$318,"Fukuoka")</f>
        <v>0</v>
      </c>
      <c r="F5" s="2" t="s">
        <v>1378</v>
      </c>
    </row>
    <row r="6" customFormat="false" ht="23.85" hidden="false" customHeight="false" outlineLevel="0" collapsed="false">
      <c r="A6" s="2" t="s">
        <v>139</v>
      </c>
      <c r="B6" s="2" t="n">
        <f aca="false">COUNTIFS(Nodes!$C$2:$C$318,"band",Nodes!$F$2:$F$318,"Sapporo")</f>
        <v>6</v>
      </c>
      <c r="C6" s="2" t="n">
        <f aca="false">COUNTIFS(Nodes!$C$2:$C$318,"band",Nodes!$F$2:$F$318,"Sapporo",Nodes!$K$2:$K$318,"&lt;&gt;")</f>
        <v>0</v>
      </c>
      <c r="D6" s="2" t="n">
        <f aca="false">COUNTIFS(Nodes!$C$2:$C$318,"person",Nodes!$F$2:$F$318,"Sapporo")</f>
        <v>2</v>
      </c>
      <c r="E6" s="2" t="n">
        <f aca="false">COUNTIFS(Nodes!$F$2:$F$318,"Sapporo")-B6-D6-COUNTIFS(Nodes!$C$2:$C$318,"city",Nodes!$F$2:$F$318,"Sapporo")</f>
        <v>0</v>
      </c>
      <c r="F6" s="2" t="s">
        <v>1395</v>
      </c>
    </row>
    <row r="7" customFormat="false" ht="15" hidden="false" customHeight="false" outlineLevel="0" collapsed="false">
      <c r="A7" s="2" t="s">
        <v>112</v>
      </c>
      <c r="B7" s="2" t="n">
        <f aca="false">COUNTIFS(Nodes!$C$2:$C$318,"band",Nodes!$F$2:$F$318,"Kyoto")</f>
        <v>2</v>
      </c>
      <c r="C7" s="2" t="n">
        <f aca="false">COUNTIFS(Nodes!$C$2:$C$318,"band",Nodes!$F$2:$F$318,"Kyoto",Nodes!$K$2:$K$318,"&lt;&gt;")</f>
        <v>0</v>
      </c>
      <c r="D7" s="2" t="n">
        <f aca="false">COUNTIFS(Nodes!$C$2:$C$318,"person",Nodes!$F$2:$F$318,"Kyoto")</f>
        <v>1</v>
      </c>
      <c r="E7" s="2" t="n">
        <f aca="false">COUNTIFS(Nodes!$F$2:$F$318,"Kyoto")-B7-D7-COUNTIFS(Nodes!$C$2:$C$318,"city",Nodes!$F$2:$F$318,"Kyoto")</f>
        <v>0</v>
      </c>
      <c r="F7" s="2" t="s">
        <v>1386</v>
      </c>
    </row>
    <row r="8" customFormat="false" ht="15" hidden="false" customHeight="false" outlineLevel="0" collapsed="false">
      <c r="A8" s="2" t="s">
        <v>406</v>
      </c>
      <c r="B8" s="2" t="n">
        <f aca="false">COUNTIFS(Nodes!$C$2:$C$318,"band",Nodes!$F$2:$F$318,"Kuwana (Mie)")</f>
        <v>2</v>
      </c>
      <c r="C8" s="2" t="n">
        <f aca="false">COUNTIFS(Nodes!$C$2:$C$318,"band",Nodes!$F$2:$F$318,"Kuwana (Mie)",Nodes!$K$2:$K$318,"&lt;&gt;")</f>
        <v>0</v>
      </c>
      <c r="D8" s="2" t="n">
        <f aca="false">COUNTIFS(Nodes!$C$2:$C$318,"person",Nodes!$F$2:$F$318,"Kuwana (Mie)")</f>
        <v>1</v>
      </c>
      <c r="E8" s="2" t="n">
        <f aca="false">COUNTIFS(Nodes!$F$2:$F$318,"Kuwana (Mie)")-B8-D8-COUNTIFS(Nodes!$C$2:$C$318,"city",Nodes!$F$2:$F$318,"Kuwana (Mie)")</f>
        <v>1</v>
      </c>
      <c r="F8" s="2" t="s">
        <v>1384</v>
      </c>
    </row>
    <row r="9" customFormat="false" ht="15" hidden="false" customHeight="false" outlineLevel="0" collapsed="false">
      <c r="A9" s="2" t="s">
        <v>572</v>
      </c>
      <c r="B9" s="2" t="n">
        <f aca="false">COUNTIFS(Nodes!$C$2:$C$318,"band",Nodes!$F$2:$F$318,"Hirosaki (Aomori)")</f>
        <v>1</v>
      </c>
      <c r="C9" s="2" t="n">
        <f aca="false">COUNTIFS(Nodes!$C$2:$C$318,"band",Nodes!$F$2:$F$318,"Hirosaki (Aomori)",Nodes!$K$2:$K$318,"&lt;&gt;")</f>
        <v>0</v>
      </c>
      <c r="D9" s="2" t="n">
        <f aca="false">COUNTIFS(Nodes!$C$2:$C$318,"person",Nodes!$F$2:$F$318,"Hirosaki (Aomori)")</f>
        <v>0</v>
      </c>
      <c r="E9" s="2" t="n">
        <f aca="false">COUNTIFS(Nodes!$F$2:$F$318,"Hirosaki (Aomori)")-B9-D9-COUNTIFS(Nodes!$C$2:$C$318,"city",Nodes!$F$2:$F$318,"Hirosaki (Aomori)")</f>
        <v>0</v>
      </c>
      <c r="F9" s="2" t="s">
        <v>1380</v>
      </c>
    </row>
    <row r="10" customFormat="false" ht="23.85" hidden="false" customHeight="false" outlineLevel="0" collapsed="false">
      <c r="A10" s="2" t="s">
        <v>233</v>
      </c>
      <c r="B10" s="2" t="n">
        <f aca="false">COUNTIFS(Nodes!$C$2:$C$318,"band",Nodes!$F$2:$F$318,"Kanagawa (Yokohama, Kawasaki)")</f>
        <v>8</v>
      </c>
      <c r="C10" s="2" t="n">
        <f aca="false">COUNTIFS(Nodes!$C$2:$C$318,"band",Nodes!$F$2:$F$318,"Kanagawa (Yokohama, Kawasaki)",Nodes!$K$2:$K$318,"&lt;&gt;")</f>
        <v>0</v>
      </c>
      <c r="D10" s="2" t="n">
        <f aca="false">COUNTIFS(Nodes!$C$2:$C$318,"person",Nodes!$F$2:$F$318,"Kanagawa (Yokohama, Kawasaki)")</f>
        <v>2</v>
      </c>
      <c r="E10" s="2" t="n">
        <f aca="false">COUNTIFS(Nodes!$F$2:$F$318,"Kanagawa (Yokohama, Kawasaki)")-B10-D10-COUNTIFS(Nodes!$C$2:$C$318,"city",Nodes!$F$2:$F$318,"Kanagawa (Yokohama, Kawasaki)")</f>
        <v>1</v>
      </c>
      <c r="F10" s="2" t="s">
        <v>1382</v>
      </c>
    </row>
    <row r="11" customFormat="false" ht="23.85" hidden="false" customHeight="false" outlineLevel="0" collapsed="false">
      <c r="A11" s="2" t="s">
        <v>239</v>
      </c>
      <c r="B11" s="2" t="n">
        <f aca="false">COUNTIFS(Nodes!$C$2:$C$318,"band",Nodes!$F$2:$F$318,"Chiba")</f>
        <v>3</v>
      </c>
      <c r="C11" s="2" t="n">
        <f aca="false">COUNTIFS(Nodes!$C$2:$C$318,"band",Nodes!$F$2:$F$318,"Chiba",Nodes!$K$2:$K$318,"&lt;&gt;")</f>
        <v>0</v>
      </c>
      <c r="D11" s="2" t="n">
        <f aca="false">COUNTIFS(Nodes!$C$2:$C$318,"person",Nodes!$F$2:$F$318,"Chiba")</f>
        <v>1</v>
      </c>
      <c r="E11" s="2" t="n">
        <f aca="false">COUNTIFS(Nodes!$F$2:$F$318,"Chiba")-B11-D11-COUNTIFS(Nodes!$C$2:$C$318,"city",Nodes!$F$2:$F$318,"Chiba")</f>
        <v>2</v>
      </c>
      <c r="F11" s="2" t="s">
        <v>1376</v>
      </c>
    </row>
    <row r="12" customFormat="false" ht="247.75" hidden="false" customHeight="false" outlineLevel="0" collapsed="false">
      <c r="A12" s="2" t="s">
        <v>1838</v>
      </c>
      <c r="B12" s="2"/>
      <c r="C12" s="2"/>
      <c r="D12" s="2"/>
      <c r="E12" s="2"/>
      <c r="F12" s="2"/>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3" min="2" style="0" width="9"/>
    <col collapsed="false" customWidth="true" hidden="false" outlineLevel="0" max="4" min="4" style="0" width="12"/>
    <col collapsed="false" customWidth="true" hidden="false" outlineLevel="0" max="5" min="5" style="0" width="16"/>
    <col collapsed="false" customWidth="true" hidden="false" outlineLevel="0" max="6" min="6" style="0" width="24"/>
    <col collapsed="false" customWidth="true" hidden="false" outlineLevel="0" max="7" min="7" style="0" width="12"/>
  </cols>
  <sheetData>
    <row r="1" customFormat="false" ht="15" hidden="false" customHeight="false" outlineLevel="0" collapsed="false">
      <c r="A1" s="5" t="s">
        <v>23</v>
      </c>
      <c r="B1" s="5" t="s">
        <v>1839</v>
      </c>
      <c r="C1" s="5" t="s">
        <v>1835</v>
      </c>
      <c r="D1" s="5" t="s">
        <v>1836</v>
      </c>
      <c r="E1" s="5" t="s">
        <v>1840</v>
      </c>
      <c r="F1" s="5" t="s">
        <v>1841</v>
      </c>
      <c r="G1" s="5" t="s">
        <v>1842</v>
      </c>
    </row>
    <row r="2" customFormat="false" ht="15" hidden="false" customHeight="false" outlineLevel="0" collapsed="false">
      <c r="A2" s="6" t="s">
        <v>42</v>
      </c>
      <c r="B2" s="6" t="n">
        <f aca="false">COUNTIFS(Nodes!$D$2:$D$318,A2,Nodes!$C$2:$C$318,"band")</f>
        <v>4</v>
      </c>
      <c r="C2" s="6" t="n">
        <f aca="false">COUNTIFS(Nodes!$D$2:$D$318,A2,Nodes!$C$2:$C$318,"person")</f>
        <v>2</v>
      </c>
      <c r="D2" s="6" t="n">
        <f aca="false">COUNTIF(Nodes!$D$2:$D$318,A2)-B2-C2</f>
        <v>0</v>
      </c>
      <c r="E2" s="6" t="n">
        <f aca="false">COUNTIFS(Nodes!$D$2:$D$318,A2,Nodes!$C$2:$C$318,"band",Nodes!$K$2:$K$318,"All female")</f>
        <v>0</v>
      </c>
      <c r="F2" s="6" t="n">
        <f aca="false">COUNTIFS(Nodes!$D$2:$D$318,A2,Nodes!$C$2:$C$318,"band",Nodes!$K$2:$K$318,"&lt;&gt;")</f>
        <v>0</v>
      </c>
      <c r="G2" s="6" t="n">
        <f aca="false">COUNTIF(Nodes!$D$2:$D$318,A2)</f>
        <v>6</v>
      </c>
    </row>
    <row r="3" customFormat="false" ht="15" hidden="false" customHeight="false" outlineLevel="0" collapsed="false">
      <c r="A3" s="6" t="s">
        <v>79</v>
      </c>
      <c r="B3" s="6" t="n">
        <f aca="false">COUNTIFS(Nodes!$D$2:$D$318,A3,Nodes!$C$2:$C$318,"band")</f>
        <v>23</v>
      </c>
      <c r="C3" s="6" t="n">
        <f aca="false">COUNTIFS(Nodes!$D$2:$D$318,A3,Nodes!$C$2:$C$318,"person")</f>
        <v>11</v>
      </c>
      <c r="D3" s="6" t="n">
        <f aca="false">COUNTIF(Nodes!$D$2:$D$318,A3)-B3-C3</f>
        <v>0</v>
      </c>
      <c r="E3" s="6" t="n">
        <f aca="false">COUNTIFS(Nodes!$D$2:$D$318,A3,Nodes!$C$2:$C$318,"band",Nodes!$K$2:$K$318,"All female")</f>
        <v>0</v>
      </c>
      <c r="F3" s="6" t="n">
        <f aca="false">COUNTIFS(Nodes!$D$2:$D$318,A3,Nodes!$C$2:$C$318,"band",Nodes!$K$2:$K$318,"&lt;&gt;")</f>
        <v>0</v>
      </c>
      <c r="G3" s="6" t="n">
        <f aca="false">COUNTIF(Nodes!$D$2:$D$318,A3)</f>
        <v>34</v>
      </c>
    </row>
    <row r="4" customFormat="false" ht="15" hidden="false" customHeight="false" outlineLevel="0" collapsed="false">
      <c r="A4" s="6" t="s">
        <v>227</v>
      </c>
      <c r="B4" s="6" t="n">
        <f aca="false">COUNTIFS(Nodes!$D$2:$D$318,A4,Nodes!$C$2:$C$318,"band")</f>
        <v>26</v>
      </c>
      <c r="C4" s="6" t="n">
        <f aca="false">COUNTIFS(Nodes!$D$2:$D$318,A4,Nodes!$C$2:$C$318,"person")</f>
        <v>9</v>
      </c>
      <c r="D4" s="6" t="n">
        <f aca="false">COUNTIF(Nodes!$D$2:$D$318,A4)-B4-C4</f>
        <v>0</v>
      </c>
      <c r="E4" s="6" t="n">
        <f aca="false">COUNTIFS(Nodes!$D$2:$D$318,A4,Nodes!$C$2:$C$318,"band",Nodes!$K$2:$K$318,"All female")</f>
        <v>0</v>
      </c>
      <c r="F4" s="6" t="n">
        <f aca="false">COUNTIFS(Nodes!$D$2:$D$318,A4,Nodes!$C$2:$C$318,"band",Nodes!$K$2:$K$318,"&lt;&gt;")</f>
        <v>0</v>
      </c>
      <c r="G4" s="6" t="n">
        <f aca="false">COUNTIF(Nodes!$D$2:$D$318,A4)</f>
        <v>35</v>
      </c>
    </row>
    <row r="5" customFormat="false" ht="15" hidden="false" customHeight="false" outlineLevel="0" collapsed="false">
      <c r="A5" s="6" t="s">
        <v>386</v>
      </c>
      <c r="B5" s="6" t="n">
        <f aca="false">COUNTIFS(Nodes!$D$2:$D$318,A5,Nodes!$C$2:$C$318,"band")</f>
        <v>26</v>
      </c>
      <c r="C5" s="6" t="n">
        <f aca="false">COUNTIFS(Nodes!$D$2:$D$318,A5,Nodes!$C$2:$C$318,"person")</f>
        <v>2</v>
      </c>
      <c r="D5" s="6" t="n">
        <f aca="false">COUNTIF(Nodes!$D$2:$D$318,A5)-B5-C5</f>
        <v>0</v>
      </c>
      <c r="E5" s="6" t="n">
        <f aca="false">COUNTIFS(Nodes!$D$2:$D$318,A5,Nodes!$C$2:$C$318,"band",Nodes!$K$2:$K$318,"All female")</f>
        <v>0</v>
      </c>
      <c r="F5" s="6" t="n">
        <f aca="false">COUNTIFS(Nodes!$D$2:$D$318,A5,Nodes!$C$2:$C$318,"band",Nodes!$K$2:$K$318,"&lt;&gt;")</f>
        <v>2</v>
      </c>
      <c r="G5" s="6" t="n">
        <f aca="false">COUNTIF(Nodes!$D$2:$D$318,A5)</f>
        <v>28</v>
      </c>
    </row>
    <row r="6" customFormat="false" ht="15" hidden="false" customHeight="false" outlineLevel="0" collapsed="false">
      <c r="A6" s="6" t="s">
        <v>509</v>
      </c>
      <c r="B6" s="6" t="n">
        <f aca="false">COUNTIFS(Nodes!$D$2:$D$318,A6,Nodes!$C$2:$C$318,"band")</f>
        <v>11</v>
      </c>
      <c r="C6" s="6" t="n">
        <f aca="false">COUNTIFS(Nodes!$D$2:$D$318,A6,Nodes!$C$2:$C$318,"person")</f>
        <v>0</v>
      </c>
      <c r="D6" s="6" t="n">
        <f aca="false">COUNTIF(Nodes!$D$2:$D$318,A6)-B6-C6</f>
        <v>0</v>
      </c>
      <c r="E6" s="6" t="n">
        <f aca="false">COUNTIFS(Nodes!$D$2:$D$318,A6,Nodes!$C$2:$C$318,"band",Nodes!$K$2:$K$318,"All female")</f>
        <v>0</v>
      </c>
      <c r="F6" s="6" t="n">
        <f aca="false">COUNTIFS(Nodes!$D$2:$D$318,A6,Nodes!$C$2:$C$318,"band",Nodes!$K$2:$K$318,"&lt;&gt;")</f>
        <v>0</v>
      </c>
      <c r="G6" s="6" t="n">
        <f aca="false">COUNTIF(Nodes!$D$2:$D$318,A6)</f>
        <v>11</v>
      </c>
    </row>
    <row r="7" customFormat="false" ht="15" hidden="false" customHeight="false" outlineLevel="0" collapsed="false">
      <c r="A7" s="6" t="s">
        <v>558</v>
      </c>
      <c r="B7" s="6" t="n">
        <f aca="false">COUNTIFS(Nodes!$D$2:$D$318,A7,Nodes!$C$2:$C$318,"band")</f>
        <v>10</v>
      </c>
      <c r="C7" s="6" t="n">
        <f aca="false">COUNTIFS(Nodes!$D$2:$D$318,A7,Nodes!$C$2:$C$318,"person")</f>
        <v>2</v>
      </c>
      <c r="D7" s="6" t="n">
        <f aca="false">COUNTIF(Nodes!$D$2:$D$318,A7)-B7-C7</f>
        <v>0</v>
      </c>
      <c r="E7" s="6" t="n">
        <f aca="false">COUNTIFS(Nodes!$D$2:$D$318,A7,Nodes!$C$2:$C$318,"band",Nodes!$K$2:$K$318,"All female")</f>
        <v>0</v>
      </c>
      <c r="F7" s="6" t="n">
        <f aca="false">COUNTIFS(Nodes!$D$2:$D$318,A7,Nodes!$C$2:$C$318,"band",Nodes!$K$2:$K$318,"&lt;&gt;")</f>
        <v>2</v>
      </c>
      <c r="G7" s="6" t="n">
        <f aca="false">COUNTIF(Nodes!$D$2:$D$318,A7)</f>
        <v>12</v>
      </c>
    </row>
    <row r="8" customFormat="false" ht="15" hidden="false" customHeight="false" outlineLevel="0" collapsed="false">
      <c r="A8" s="6" t="s">
        <v>609</v>
      </c>
      <c r="B8" s="6" t="n">
        <f aca="false">COUNTIFS(Nodes!$D$2:$D$318,A8,Nodes!$C$2:$C$318,"band")</f>
        <v>12</v>
      </c>
      <c r="C8" s="6" t="n">
        <f aca="false">COUNTIFS(Nodes!$D$2:$D$318,A8,Nodes!$C$2:$C$318,"person")</f>
        <v>9</v>
      </c>
      <c r="D8" s="6" t="n">
        <f aca="false">COUNTIF(Nodes!$D$2:$D$318,A8)-B8-C8</f>
        <v>0</v>
      </c>
      <c r="E8" s="6" t="n">
        <f aca="false">COUNTIFS(Nodes!$D$2:$D$318,A8,Nodes!$C$2:$C$318,"band",Nodes!$K$2:$K$318,"All female")</f>
        <v>0</v>
      </c>
      <c r="F8" s="6" t="n">
        <f aca="false">COUNTIFS(Nodes!$D$2:$D$318,A8,Nodes!$C$2:$C$318,"band",Nodes!$K$2:$K$318,"&lt;&gt;")</f>
        <v>1</v>
      </c>
      <c r="G8" s="6" t="n">
        <f aca="false">COUNTIF(Nodes!$D$2:$D$318,A8)</f>
        <v>21</v>
      </c>
    </row>
    <row r="9" customFormat="false" ht="15" hidden="false" customHeight="false" outlineLevel="0" collapsed="false">
      <c r="A9" s="6" t="s">
        <v>695</v>
      </c>
      <c r="B9" s="6" t="n">
        <f aca="false">COUNTIFS(Nodes!$D$2:$D$318,A9,Nodes!$C$2:$C$318,"band")</f>
        <v>16</v>
      </c>
      <c r="C9" s="6" t="n">
        <f aca="false">COUNTIFS(Nodes!$D$2:$D$318,A9,Nodes!$C$2:$C$318,"person")</f>
        <v>0</v>
      </c>
      <c r="D9" s="6" t="n">
        <f aca="false">COUNTIF(Nodes!$D$2:$D$318,A9)-B9-C9</f>
        <v>0</v>
      </c>
      <c r="E9" s="6" t="n">
        <f aca="false">COUNTIFS(Nodes!$D$2:$D$318,A9,Nodes!$C$2:$C$318,"band",Nodes!$K$2:$K$318,"All female")</f>
        <v>0</v>
      </c>
      <c r="F9" s="6" t="n">
        <f aca="false">COUNTIFS(Nodes!$D$2:$D$318,A9,Nodes!$C$2:$C$318,"band",Nodes!$K$2:$K$318,"&lt;&gt;")</f>
        <v>1</v>
      </c>
      <c r="G9" s="6" t="n">
        <f aca="false">COUNTIF(Nodes!$D$2:$D$318,A9)</f>
        <v>16</v>
      </c>
    </row>
    <row r="10" customFormat="false" ht="15" hidden="false" customHeight="false" outlineLevel="0" collapsed="false">
      <c r="A10" s="6" t="s">
        <v>30</v>
      </c>
      <c r="B10" s="6" t="n">
        <f aca="false">COUNTIFS(Nodes!$D$2:$D$318,A10,Nodes!$C$2:$C$318,"band")</f>
        <v>45</v>
      </c>
      <c r="C10" s="6" t="n">
        <f aca="false">COUNTIFS(Nodes!$D$2:$D$318,A10,Nodes!$C$2:$C$318,"person")</f>
        <v>48</v>
      </c>
      <c r="D10" s="6" t="n">
        <f aca="false">COUNTIF(Nodes!$D$2:$D$318,A10)-B10-C10</f>
        <v>0</v>
      </c>
      <c r="E10" s="6" t="n">
        <f aca="false">COUNTIFS(Nodes!$D$2:$D$318,A10,Nodes!$C$2:$C$318,"band",Nodes!$K$2:$K$318,"All female")</f>
        <v>29</v>
      </c>
      <c r="F10" s="6" t="n">
        <f aca="false">COUNTIFS(Nodes!$D$2:$D$318,A10,Nodes!$C$2:$C$318,"band",Nodes!$K$2:$K$318,"&lt;&gt;")</f>
        <v>45</v>
      </c>
      <c r="G10" s="6" t="n">
        <f aca="false">COUNTIF(Nodes!$D$2:$D$318,A10)</f>
        <v>93</v>
      </c>
    </row>
    <row r="11" customFormat="false" ht="15" hidden="false" customHeight="false" outlineLevel="0" collapsed="false">
      <c r="A11" s="6" t="s">
        <v>1158</v>
      </c>
      <c r="B11" s="6" t="n">
        <f aca="false">COUNTIFS(Nodes!$D$2:$D$318,A11,Nodes!$C$2:$C$318,"band")</f>
        <v>9</v>
      </c>
      <c r="C11" s="6" t="n">
        <f aca="false">COUNTIFS(Nodes!$D$2:$D$318,A11,Nodes!$C$2:$C$318,"person")</f>
        <v>1</v>
      </c>
      <c r="D11" s="6" t="n">
        <f aca="false">COUNTIF(Nodes!$D$2:$D$318,A11)-B11-C11</f>
        <v>0</v>
      </c>
      <c r="E11" s="6" t="n">
        <f aca="false">COUNTIFS(Nodes!$D$2:$D$318,A11,Nodes!$C$2:$C$318,"band",Nodes!$K$2:$K$318,"All female")</f>
        <v>8</v>
      </c>
      <c r="F11" s="6" t="n">
        <f aca="false">COUNTIFS(Nodes!$D$2:$D$318,A11,Nodes!$C$2:$C$318,"band",Nodes!$K$2:$K$318,"&lt;&gt;")</f>
        <v>8</v>
      </c>
      <c r="G11" s="6" t="n">
        <f aca="false">COUNTIF(Nodes!$D$2:$D$318,A11)</f>
        <v>10</v>
      </c>
    </row>
    <row r="12" customFormat="false" ht="15" hidden="false" customHeight="false" outlineLevel="0" collapsed="false">
      <c r="A12" s="6" t="s">
        <v>1206</v>
      </c>
      <c r="B12" s="6" t="n">
        <f aca="false">COUNTIFS(Nodes!$D$2:$D$318,A12,Nodes!$C$2:$C$318,"band")</f>
        <v>0</v>
      </c>
      <c r="C12" s="6" t="n">
        <f aca="false">COUNTIFS(Nodes!$D$2:$D$318,A12,Nodes!$C$2:$C$318,"person")</f>
        <v>0</v>
      </c>
      <c r="D12" s="6" t="n">
        <f aca="false">COUNTIF(Nodes!$D$2:$D$318,A12)-B12-C12</f>
        <v>40</v>
      </c>
      <c r="E12" s="6" t="n">
        <f aca="false">COUNTIFS(Nodes!$D$2:$D$318,A12,Nodes!$C$2:$C$318,"band",Nodes!$K$2:$K$318,"All female")</f>
        <v>0</v>
      </c>
      <c r="F12" s="6" t="n">
        <f aca="false">COUNTIFS(Nodes!$D$2:$D$318,A12,Nodes!$C$2:$C$318,"band",Nodes!$K$2:$K$318,"&lt;&gt;")</f>
        <v>0</v>
      </c>
      <c r="G12" s="6" t="n">
        <f aca="false">COUNTIF(Nodes!$D$2:$D$318,A12)</f>
        <v>40</v>
      </c>
    </row>
    <row r="13" customFormat="false" ht="15" hidden="false" customHeight="false" outlineLevel="0" collapsed="false">
      <c r="A13" s="7" t="s">
        <v>1843</v>
      </c>
      <c r="B13" s="7" t="n">
        <f aca="false">SUM(B2:B12)</f>
        <v>182</v>
      </c>
      <c r="C13" s="7" t="n">
        <f aca="false">SUM(C2:C12)</f>
        <v>84</v>
      </c>
      <c r="D13" s="7" t="n">
        <f aca="false">SUM(D2:D12)</f>
        <v>40</v>
      </c>
      <c r="E13" s="7" t="n">
        <f aca="false">SUM(E2:E12)</f>
        <v>37</v>
      </c>
      <c r="F13" s="7" t="n">
        <f aca="false">SUM(F2:F12)</f>
        <v>59</v>
      </c>
      <c r="G13" s="7" t="n">
        <f aca="false">SUM(G2:G12)</f>
        <v>306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0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10"/>
    <col collapsed="false" customWidth="true" hidden="false" outlineLevel="0" max="3" min="3" style="0" width="26"/>
    <col collapsed="false" customWidth="true" hidden="false" outlineLevel="0" max="5" min="4" style="0" width="12"/>
    <col collapsed="false" customWidth="true" hidden="false" outlineLevel="0" max="7" min="6" style="0" width="14"/>
  </cols>
  <sheetData>
    <row r="1" customFormat="false" ht="35.05" hidden="false" customHeight="false" outlineLevel="0" collapsed="false">
      <c r="A1" s="3" t="s">
        <v>1844</v>
      </c>
      <c r="B1" s="3" t="s">
        <v>22</v>
      </c>
      <c r="C1" s="3" t="s">
        <v>23</v>
      </c>
      <c r="D1" s="3" t="s">
        <v>1845</v>
      </c>
      <c r="E1" s="3" t="s">
        <v>1846</v>
      </c>
      <c r="F1" s="3" t="s">
        <v>1847</v>
      </c>
      <c r="G1" s="3" t="s">
        <v>1848</v>
      </c>
    </row>
    <row r="2" customFormat="false" ht="15" hidden="false" customHeight="false" outlineLevel="0" collapsed="false">
      <c r="A2" s="2" t="s">
        <v>1089</v>
      </c>
      <c r="B2" s="2" t="s">
        <v>41</v>
      </c>
      <c r="C2" s="2" t="s">
        <v>30</v>
      </c>
      <c r="D2" s="2" t="n">
        <v>18</v>
      </c>
      <c r="E2" s="2" t="n">
        <v>18</v>
      </c>
      <c r="F2" s="2" t="n">
        <v>0.1762</v>
      </c>
      <c r="G2" s="2" t="n">
        <v>0.0109</v>
      </c>
    </row>
    <row r="3" customFormat="false" ht="15" hidden="false" customHeight="false" outlineLevel="0" collapsed="false">
      <c r="A3" s="2" t="s">
        <v>1344</v>
      </c>
      <c r="B3" s="2" t="s">
        <v>1277</v>
      </c>
      <c r="C3" s="2" t="s">
        <v>1206</v>
      </c>
      <c r="D3" s="2" t="n">
        <v>13</v>
      </c>
      <c r="E3" s="2" t="n">
        <v>12</v>
      </c>
      <c r="F3" s="2" t="n">
        <v>0.1535</v>
      </c>
      <c r="G3" s="2" t="n">
        <v>0</v>
      </c>
    </row>
    <row r="4" customFormat="false" ht="15" hidden="false" customHeight="false" outlineLevel="0" collapsed="false">
      <c r="A4" s="2" t="s">
        <v>125</v>
      </c>
      <c r="B4" s="2" t="s">
        <v>41</v>
      </c>
      <c r="C4" s="2" t="s">
        <v>79</v>
      </c>
      <c r="D4" s="2" t="n">
        <v>18</v>
      </c>
      <c r="E4" s="2" t="n">
        <v>18</v>
      </c>
      <c r="F4" s="2" t="n">
        <v>0.1433</v>
      </c>
      <c r="G4" s="2" t="n">
        <v>0.0496</v>
      </c>
    </row>
    <row r="5" customFormat="false" ht="15" hidden="false" customHeight="false" outlineLevel="0" collapsed="false">
      <c r="A5" s="2" t="s">
        <v>1114</v>
      </c>
      <c r="B5" s="2" t="s">
        <v>41</v>
      </c>
      <c r="C5" s="2" t="s">
        <v>30</v>
      </c>
      <c r="D5" s="2" t="n">
        <v>21</v>
      </c>
      <c r="E5" s="2" t="n">
        <v>19</v>
      </c>
      <c r="F5" s="2" t="n">
        <v>0.1197</v>
      </c>
      <c r="G5" s="2" t="n">
        <v>0.0181</v>
      </c>
    </row>
    <row r="6" customFormat="false" ht="15" hidden="false" customHeight="false" outlineLevel="0" collapsed="false">
      <c r="A6" s="2" t="s">
        <v>1362</v>
      </c>
      <c r="B6" s="2" t="s">
        <v>1212</v>
      </c>
      <c r="C6" s="2" t="s">
        <v>1206</v>
      </c>
      <c r="D6" s="2" t="n">
        <v>14</v>
      </c>
      <c r="E6" s="2" t="n">
        <v>14</v>
      </c>
      <c r="F6" s="2" t="n">
        <v>0.1097</v>
      </c>
      <c r="G6" s="2" t="n">
        <v>0</v>
      </c>
    </row>
    <row r="7" customFormat="false" ht="15" hidden="false" customHeight="false" outlineLevel="0" collapsed="false">
      <c r="A7" s="2" t="s">
        <v>117</v>
      </c>
      <c r="B7" s="2" t="s">
        <v>41</v>
      </c>
      <c r="C7" s="2" t="s">
        <v>79</v>
      </c>
      <c r="D7" s="2" t="n">
        <v>10</v>
      </c>
      <c r="E7" s="2" t="n">
        <v>10</v>
      </c>
      <c r="F7" s="2" t="n">
        <v>0.0996</v>
      </c>
      <c r="G7" s="2" t="n">
        <v>0.0069</v>
      </c>
    </row>
    <row r="8" customFormat="false" ht="15" hidden="false" customHeight="false" outlineLevel="0" collapsed="false">
      <c r="A8" s="2" t="s">
        <v>830</v>
      </c>
      <c r="B8" s="2" t="s">
        <v>41</v>
      </c>
      <c r="C8" s="2" t="s">
        <v>30</v>
      </c>
      <c r="D8" s="2" t="n">
        <v>11</v>
      </c>
      <c r="E8" s="2" t="n">
        <v>10</v>
      </c>
      <c r="F8" s="2" t="n">
        <v>0.0873</v>
      </c>
      <c r="G8" s="2" t="n">
        <v>0.0001</v>
      </c>
    </row>
    <row r="9" customFormat="false" ht="15" hidden="false" customHeight="false" outlineLevel="0" collapsed="false">
      <c r="A9" s="2" t="s">
        <v>1365</v>
      </c>
      <c r="B9" s="2" t="s">
        <v>1277</v>
      </c>
      <c r="C9" s="2" t="s">
        <v>1206</v>
      </c>
      <c r="D9" s="2" t="n">
        <v>11</v>
      </c>
      <c r="E9" s="2" t="n">
        <v>11</v>
      </c>
      <c r="F9" s="2" t="n">
        <v>0.0853</v>
      </c>
      <c r="G9" s="2" t="n">
        <v>0</v>
      </c>
    </row>
    <row r="10" customFormat="false" ht="15" hidden="false" customHeight="false" outlineLevel="0" collapsed="false">
      <c r="A10" s="2" t="s">
        <v>1157</v>
      </c>
      <c r="B10" s="2" t="s">
        <v>41</v>
      </c>
      <c r="C10" s="2" t="s">
        <v>1158</v>
      </c>
      <c r="D10" s="2" t="n">
        <v>17</v>
      </c>
      <c r="E10" s="2" t="n">
        <v>16</v>
      </c>
      <c r="F10" s="2" t="n">
        <v>0.085</v>
      </c>
      <c r="G10" s="2" t="n">
        <v>0.0002</v>
      </c>
    </row>
    <row r="11" customFormat="false" ht="15" hidden="false" customHeight="false" outlineLevel="0" collapsed="false">
      <c r="A11" s="2" t="s">
        <v>709</v>
      </c>
      <c r="B11" s="2" t="s">
        <v>41</v>
      </c>
      <c r="C11" s="2" t="s">
        <v>695</v>
      </c>
      <c r="D11" s="2" t="n">
        <v>7</v>
      </c>
      <c r="E11" s="2" t="n">
        <v>7</v>
      </c>
      <c r="F11" s="2" t="n">
        <v>0.0838</v>
      </c>
      <c r="G11" s="2" t="n">
        <v>0</v>
      </c>
    </row>
    <row r="12" customFormat="false" ht="15" hidden="false" customHeight="false" outlineLevel="0" collapsed="false">
      <c r="A12" s="2" t="s">
        <v>455</v>
      </c>
      <c r="B12" s="2" t="s">
        <v>41</v>
      </c>
      <c r="C12" s="2" t="s">
        <v>386</v>
      </c>
      <c r="D12" s="2" t="n">
        <v>8</v>
      </c>
      <c r="E12" s="2" t="n">
        <v>8</v>
      </c>
      <c r="F12" s="2" t="n">
        <v>0.0774</v>
      </c>
      <c r="G12" s="2" t="n">
        <v>0.0002</v>
      </c>
    </row>
    <row r="13" customFormat="false" ht="15" hidden="false" customHeight="false" outlineLevel="0" collapsed="false">
      <c r="A13" s="2" t="s">
        <v>894</v>
      </c>
      <c r="B13" s="2" t="s">
        <v>41</v>
      </c>
      <c r="C13" s="2" t="s">
        <v>30</v>
      </c>
      <c r="D13" s="2" t="n">
        <v>20</v>
      </c>
      <c r="E13" s="2" t="n">
        <v>20</v>
      </c>
      <c r="F13" s="2" t="n">
        <v>0.0702</v>
      </c>
      <c r="G13" s="2" t="n">
        <v>0.0384</v>
      </c>
    </row>
    <row r="14" customFormat="false" ht="15" hidden="false" customHeight="false" outlineLevel="0" collapsed="false">
      <c r="A14" s="2" t="s">
        <v>934</v>
      </c>
      <c r="B14" s="2" t="s">
        <v>41</v>
      </c>
      <c r="C14" s="2" t="s">
        <v>30</v>
      </c>
      <c r="D14" s="2" t="n">
        <v>15</v>
      </c>
      <c r="E14" s="2" t="n">
        <v>15</v>
      </c>
      <c r="F14" s="2" t="n">
        <v>0.0691</v>
      </c>
      <c r="G14" s="2" t="n">
        <v>0.0119</v>
      </c>
    </row>
    <row r="15" customFormat="false" ht="15" hidden="false" customHeight="false" outlineLevel="0" collapsed="false">
      <c r="A15" s="2" t="s">
        <v>1319</v>
      </c>
      <c r="B15" s="2" t="s">
        <v>1277</v>
      </c>
      <c r="C15" s="2" t="s">
        <v>1206</v>
      </c>
      <c r="D15" s="2" t="n">
        <v>8</v>
      </c>
      <c r="E15" s="2" t="n">
        <v>8</v>
      </c>
      <c r="F15" s="2" t="n">
        <v>0.069</v>
      </c>
      <c r="G15" s="2" t="n">
        <v>0</v>
      </c>
    </row>
    <row r="16" customFormat="false" ht="15" hidden="false" customHeight="false" outlineLevel="0" collapsed="false">
      <c r="A16" s="2" t="s">
        <v>1307</v>
      </c>
      <c r="B16" s="2" t="s">
        <v>1212</v>
      </c>
      <c r="C16" s="2" t="s">
        <v>1206</v>
      </c>
      <c r="D16" s="2" t="n">
        <v>3</v>
      </c>
      <c r="E16" s="2" t="n">
        <v>3</v>
      </c>
      <c r="F16" s="2" t="n">
        <v>0.0653</v>
      </c>
      <c r="G16" s="2" t="n">
        <v>0</v>
      </c>
    </row>
    <row r="17" customFormat="false" ht="15" hidden="false" customHeight="false" outlineLevel="0" collapsed="false">
      <c r="A17" s="2" t="s">
        <v>970</v>
      </c>
      <c r="B17" s="2" t="s">
        <v>41</v>
      </c>
      <c r="C17" s="2" t="s">
        <v>30</v>
      </c>
      <c r="D17" s="2" t="n">
        <v>14</v>
      </c>
      <c r="E17" s="2" t="n">
        <v>14</v>
      </c>
      <c r="F17" s="2" t="n">
        <v>0.0649</v>
      </c>
      <c r="G17" s="2" t="n">
        <v>0.0309</v>
      </c>
    </row>
    <row r="18" customFormat="false" ht="15" hidden="false" customHeight="false" outlineLevel="0" collapsed="false">
      <c r="A18" s="2" t="s">
        <v>1297</v>
      </c>
      <c r="B18" s="2" t="s">
        <v>1277</v>
      </c>
      <c r="C18" s="2" t="s">
        <v>1206</v>
      </c>
      <c r="D18" s="2" t="n">
        <v>13</v>
      </c>
      <c r="E18" s="2" t="n">
        <v>11</v>
      </c>
      <c r="F18" s="2" t="n">
        <v>0.0621</v>
      </c>
      <c r="G18" s="2" t="n">
        <v>0.0001</v>
      </c>
    </row>
    <row r="19" customFormat="false" ht="15" hidden="false" customHeight="false" outlineLevel="0" collapsed="false">
      <c r="A19" s="2" t="s">
        <v>1276</v>
      </c>
      <c r="B19" s="2" t="s">
        <v>1277</v>
      </c>
      <c r="C19" s="2" t="s">
        <v>1206</v>
      </c>
      <c r="D19" s="2" t="n">
        <v>6</v>
      </c>
      <c r="E19" s="2" t="n">
        <v>6</v>
      </c>
      <c r="F19" s="2" t="n">
        <v>0.0606</v>
      </c>
      <c r="G19" s="2" t="n">
        <v>0</v>
      </c>
    </row>
    <row r="20" customFormat="false" ht="15" hidden="false" customHeight="false" outlineLevel="0" collapsed="false">
      <c r="A20" s="2" t="s">
        <v>1252</v>
      </c>
      <c r="B20" s="2" t="s">
        <v>1212</v>
      </c>
      <c r="C20" s="2" t="s">
        <v>1206</v>
      </c>
      <c r="D20" s="2" t="n">
        <v>7</v>
      </c>
      <c r="E20" s="2" t="n">
        <v>7</v>
      </c>
      <c r="F20" s="2" t="n">
        <v>0.0554</v>
      </c>
      <c r="G20" s="2" t="n">
        <v>0</v>
      </c>
    </row>
    <row r="21" customFormat="false" ht="15" hidden="false" customHeight="false" outlineLevel="0" collapsed="false">
      <c r="A21" s="2" t="s">
        <v>1323</v>
      </c>
      <c r="B21" s="2" t="s">
        <v>1212</v>
      </c>
      <c r="C21" s="2" t="s">
        <v>1206</v>
      </c>
      <c r="D21" s="2" t="n">
        <v>2</v>
      </c>
      <c r="E21" s="2" t="n">
        <v>2</v>
      </c>
      <c r="F21" s="2" t="n">
        <v>0.0533</v>
      </c>
      <c r="G21" s="2" t="n">
        <v>0</v>
      </c>
    </row>
    <row r="22" customFormat="false" ht="15" hidden="false" customHeight="false" outlineLevel="0" collapsed="false">
      <c r="A22" s="2" t="s">
        <v>1064</v>
      </c>
      <c r="B22" s="2" t="s">
        <v>41</v>
      </c>
      <c r="C22" s="2" t="s">
        <v>30</v>
      </c>
      <c r="D22" s="2" t="n">
        <v>7</v>
      </c>
      <c r="E22" s="2" t="n">
        <v>7</v>
      </c>
      <c r="F22" s="2" t="n">
        <v>0.0527</v>
      </c>
      <c r="G22" s="2" t="n">
        <v>0</v>
      </c>
    </row>
    <row r="23" customFormat="false" ht="15" hidden="false" customHeight="false" outlineLevel="0" collapsed="false">
      <c r="A23" s="2" t="s">
        <v>690</v>
      </c>
      <c r="B23" s="2" t="s">
        <v>41</v>
      </c>
      <c r="C23" s="2" t="s">
        <v>609</v>
      </c>
      <c r="D23" s="2" t="n">
        <v>4</v>
      </c>
      <c r="E23" s="2" t="n">
        <v>4</v>
      </c>
      <c r="F23" s="2" t="n">
        <v>0.0513</v>
      </c>
      <c r="G23" s="2" t="n">
        <v>0</v>
      </c>
    </row>
    <row r="24" customFormat="false" ht="15" hidden="false" customHeight="false" outlineLevel="0" collapsed="false">
      <c r="A24" s="2" t="s">
        <v>665</v>
      </c>
      <c r="B24" s="2" t="s">
        <v>41</v>
      </c>
      <c r="C24" s="2" t="s">
        <v>609</v>
      </c>
      <c r="D24" s="2" t="n">
        <v>3</v>
      </c>
      <c r="E24" s="2" t="n">
        <v>3</v>
      </c>
      <c r="F24" s="2" t="n">
        <v>0.05</v>
      </c>
      <c r="G24" s="2" t="n">
        <v>0</v>
      </c>
    </row>
    <row r="25" customFormat="false" ht="15" hidden="false" customHeight="false" outlineLevel="0" collapsed="false">
      <c r="A25" s="2" t="s">
        <v>878</v>
      </c>
      <c r="B25" s="2" t="s">
        <v>41</v>
      </c>
      <c r="C25" s="2" t="s">
        <v>30</v>
      </c>
      <c r="D25" s="2" t="n">
        <v>2</v>
      </c>
      <c r="E25" s="2" t="n">
        <v>2</v>
      </c>
      <c r="F25" s="2" t="n">
        <v>0.0478</v>
      </c>
      <c r="G25" s="2" t="n">
        <v>0</v>
      </c>
    </row>
    <row r="26" customFormat="false" ht="15" hidden="false" customHeight="false" outlineLevel="0" collapsed="false">
      <c r="A26" s="2" t="s">
        <v>1023</v>
      </c>
      <c r="B26" s="2" t="s">
        <v>41</v>
      </c>
      <c r="C26" s="2" t="s">
        <v>30</v>
      </c>
      <c r="D26" s="2" t="n">
        <v>6</v>
      </c>
      <c r="E26" s="2" t="n">
        <v>6</v>
      </c>
      <c r="F26" s="2" t="n">
        <v>0.0463</v>
      </c>
      <c r="G26" s="2" t="n">
        <v>0</v>
      </c>
    </row>
    <row r="27" customFormat="false" ht="15" hidden="false" customHeight="false" outlineLevel="0" collapsed="false">
      <c r="A27" s="2" t="s">
        <v>1263</v>
      </c>
      <c r="B27" s="2" t="s">
        <v>1223</v>
      </c>
      <c r="C27" s="2" t="s">
        <v>1206</v>
      </c>
      <c r="D27" s="2" t="n">
        <v>7</v>
      </c>
      <c r="E27" s="2" t="n">
        <v>7</v>
      </c>
      <c r="F27" s="2" t="n">
        <v>0.0457</v>
      </c>
      <c r="G27" s="2" t="n">
        <v>0</v>
      </c>
    </row>
    <row r="28" customFormat="false" ht="15" hidden="false" customHeight="false" outlineLevel="0" collapsed="false">
      <c r="A28" s="2" t="s">
        <v>304</v>
      </c>
      <c r="B28" s="2" t="s">
        <v>41</v>
      </c>
      <c r="C28" s="2" t="s">
        <v>227</v>
      </c>
      <c r="D28" s="2" t="n">
        <v>4</v>
      </c>
      <c r="E28" s="2" t="n">
        <v>4</v>
      </c>
      <c r="F28" s="2" t="n">
        <v>0.0449</v>
      </c>
      <c r="G28" s="2" t="n">
        <v>0</v>
      </c>
    </row>
    <row r="29" customFormat="false" ht="15" hidden="false" customHeight="false" outlineLevel="0" collapsed="false">
      <c r="A29" s="2" t="s">
        <v>309</v>
      </c>
      <c r="B29" s="2" t="s">
        <v>41</v>
      </c>
      <c r="C29" s="2" t="s">
        <v>227</v>
      </c>
      <c r="D29" s="2" t="n">
        <v>4</v>
      </c>
      <c r="E29" s="2" t="n">
        <v>4</v>
      </c>
      <c r="F29" s="2" t="n">
        <v>0.0444</v>
      </c>
      <c r="G29" s="2" t="n">
        <v>0</v>
      </c>
    </row>
    <row r="30" customFormat="false" ht="15" hidden="false" customHeight="false" outlineLevel="0" collapsed="false">
      <c r="A30" s="2" t="s">
        <v>544</v>
      </c>
      <c r="B30" s="2" t="s">
        <v>41</v>
      </c>
      <c r="C30" s="2" t="s">
        <v>509</v>
      </c>
      <c r="D30" s="2" t="n">
        <v>3</v>
      </c>
      <c r="E30" s="2" t="n">
        <v>3</v>
      </c>
      <c r="F30" s="2" t="n">
        <v>0.0418</v>
      </c>
      <c r="G30" s="2" t="n">
        <v>0</v>
      </c>
    </row>
    <row r="31" customFormat="false" ht="15" hidden="false" customHeight="false" outlineLevel="0" collapsed="false">
      <c r="A31" s="2" t="s">
        <v>326</v>
      </c>
      <c r="B31" s="2" t="s">
        <v>41</v>
      </c>
      <c r="C31" s="2" t="s">
        <v>227</v>
      </c>
      <c r="D31" s="2" t="n">
        <v>8</v>
      </c>
      <c r="E31" s="2" t="n">
        <v>8</v>
      </c>
      <c r="F31" s="2" t="n">
        <v>0.0414</v>
      </c>
      <c r="G31" s="2" t="n">
        <v>0.0005</v>
      </c>
    </row>
    <row r="32" customFormat="false" ht="15" hidden="false" customHeight="false" outlineLevel="0" collapsed="false">
      <c r="A32" s="2" t="s">
        <v>807</v>
      </c>
      <c r="B32" s="2" t="s">
        <v>52</v>
      </c>
      <c r="C32" s="2" t="s">
        <v>30</v>
      </c>
      <c r="D32" s="2" t="n">
        <v>8</v>
      </c>
      <c r="E32" s="2" t="n">
        <v>8</v>
      </c>
      <c r="F32" s="2" t="n">
        <v>0.0367</v>
      </c>
      <c r="G32" s="2" t="n">
        <v>0.004</v>
      </c>
    </row>
    <row r="33" customFormat="false" ht="15" hidden="false" customHeight="false" outlineLevel="0" collapsed="false">
      <c r="A33" s="2" t="s">
        <v>626</v>
      </c>
      <c r="B33" s="2" t="s">
        <v>41</v>
      </c>
      <c r="C33" s="2" t="s">
        <v>609</v>
      </c>
      <c r="D33" s="2" t="n">
        <v>8</v>
      </c>
      <c r="E33" s="2" t="n">
        <v>8</v>
      </c>
      <c r="F33" s="2" t="n">
        <v>0.0342</v>
      </c>
      <c r="G33" s="2" t="n">
        <v>0.0061</v>
      </c>
    </row>
    <row r="34" customFormat="false" ht="15" hidden="false" customHeight="false" outlineLevel="0" collapsed="false">
      <c r="A34" s="2" t="s">
        <v>237</v>
      </c>
      <c r="B34" s="2" t="s">
        <v>41</v>
      </c>
      <c r="C34" s="2" t="s">
        <v>227</v>
      </c>
      <c r="D34" s="2" t="n">
        <v>8</v>
      </c>
      <c r="E34" s="2" t="n">
        <v>8</v>
      </c>
      <c r="F34" s="2" t="n">
        <v>0.0334</v>
      </c>
      <c r="G34" s="2" t="n">
        <v>0.0114</v>
      </c>
    </row>
    <row r="35" customFormat="false" ht="15" hidden="false" customHeight="false" outlineLevel="0" collapsed="false">
      <c r="A35" s="2" t="s">
        <v>1195</v>
      </c>
      <c r="B35" s="2" t="s">
        <v>41</v>
      </c>
      <c r="C35" s="2" t="s">
        <v>1158</v>
      </c>
      <c r="D35" s="2" t="n">
        <v>5</v>
      </c>
      <c r="E35" s="2" t="n">
        <v>5</v>
      </c>
      <c r="F35" s="2" t="n">
        <v>0.0334</v>
      </c>
      <c r="G35" s="2" t="n">
        <v>0</v>
      </c>
    </row>
    <row r="36" customFormat="false" ht="15" hidden="false" customHeight="false" outlineLevel="0" collapsed="false">
      <c r="A36" s="2" t="s">
        <v>391</v>
      </c>
      <c r="B36" s="2" t="s">
        <v>41</v>
      </c>
      <c r="C36" s="2" t="s">
        <v>386</v>
      </c>
      <c r="D36" s="2" t="n">
        <v>4</v>
      </c>
      <c r="E36" s="2" t="n">
        <v>4</v>
      </c>
      <c r="F36" s="2" t="n">
        <v>0.0319</v>
      </c>
      <c r="G36" s="2" t="n">
        <v>0</v>
      </c>
    </row>
    <row r="37" customFormat="false" ht="15" hidden="false" customHeight="false" outlineLevel="0" collapsed="false">
      <c r="A37" s="2" t="s">
        <v>155</v>
      </c>
      <c r="B37" s="2" t="s">
        <v>41</v>
      </c>
      <c r="C37" s="2" t="s">
        <v>79</v>
      </c>
      <c r="D37" s="2" t="n">
        <v>4</v>
      </c>
      <c r="E37" s="2" t="n">
        <v>4</v>
      </c>
      <c r="F37" s="2" t="n">
        <v>0.0303</v>
      </c>
      <c r="G37" s="2" t="n">
        <v>0</v>
      </c>
    </row>
    <row r="38" customFormat="false" ht="15" hidden="false" customHeight="false" outlineLevel="0" collapsed="false">
      <c r="A38" s="2" t="s">
        <v>414</v>
      </c>
      <c r="B38" s="2" t="s">
        <v>41</v>
      </c>
      <c r="C38" s="2" t="s">
        <v>386</v>
      </c>
      <c r="D38" s="2" t="n">
        <v>5</v>
      </c>
      <c r="E38" s="2" t="n">
        <v>5</v>
      </c>
      <c r="F38" s="2" t="n">
        <v>0.0301</v>
      </c>
      <c r="G38" s="2" t="n">
        <v>0.0001</v>
      </c>
    </row>
    <row r="39" customFormat="false" ht="15" hidden="false" customHeight="false" outlineLevel="0" collapsed="false">
      <c r="A39" s="2" t="s">
        <v>349</v>
      </c>
      <c r="B39" s="2" t="s">
        <v>41</v>
      </c>
      <c r="C39" s="2" t="s">
        <v>227</v>
      </c>
      <c r="D39" s="2" t="n">
        <v>5</v>
      </c>
      <c r="E39" s="2" t="n">
        <v>5</v>
      </c>
      <c r="F39" s="2" t="n">
        <v>0.03</v>
      </c>
      <c r="G39" s="2" t="n">
        <v>0</v>
      </c>
    </row>
    <row r="40" customFormat="false" ht="15" hidden="false" customHeight="false" outlineLevel="0" collapsed="false">
      <c r="A40" s="2" t="s">
        <v>503</v>
      </c>
      <c r="B40" s="2" t="s">
        <v>41</v>
      </c>
      <c r="C40" s="2" t="s">
        <v>386</v>
      </c>
      <c r="D40" s="2" t="n">
        <v>2</v>
      </c>
      <c r="E40" s="2" t="n">
        <v>2</v>
      </c>
      <c r="F40" s="2" t="n">
        <v>0.03</v>
      </c>
      <c r="G40" s="2" t="n">
        <v>0</v>
      </c>
    </row>
    <row r="41" customFormat="false" ht="15" hidden="false" customHeight="false" outlineLevel="0" collapsed="false">
      <c r="A41" s="2" t="s">
        <v>954</v>
      </c>
      <c r="B41" s="2" t="s">
        <v>41</v>
      </c>
      <c r="C41" s="2" t="s">
        <v>30</v>
      </c>
      <c r="D41" s="2" t="n">
        <v>6</v>
      </c>
      <c r="E41" s="2" t="n">
        <v>6</v>
      </c>
      <c r="F41" s="2" t="n">
        <v>0.0291</v>
      </c>
      <c r="G41" s="2" t="n">
        <v>0.0058</v>
      </c>
    </row>
    <row r="42" customFormat="false" ht="15" hidden="false" customHeight="false" outlineLevel="0" collapsed="false">
      <c r="A42" s="2" t="s">
        <v>436</v>
      </c>
      <c r="B42" s="2" t="s">
        <v>41</v>
      </c>
      <c r="C42" s="2" t="s">
        <v>386</v>
      </c>
      <c r="D42" s="2" t="n">
        <v>3</v>
      </c>
      <c r="E42" s="2" t="n">
        <v>3</v>
      </c>
      <c r="F42" s="2" t="n">
        <v>0.0281</v>
      </c>
      <c r="G42" s="2" t="n">
        <v>0.0001</v>
      </c>
    </row>
    <row r="43" customFormat="false" ht="15" hidden="false" customHeight="false" outlineLevel="0" collapsed="false">
      <c r="A43" s="2" t="s">
        <v>276</v>
      </c>
      <c r="B43" s="2" t="s">
        <v>52</v>
      </c>
      <c r="C43" s="2" t="s">
        <v>227</v>
      </c>
      <c r="D43" s="2" t="n">
        <v>2</v>
      </c>
      <c r="E43" s="2" t="n">
        <v>2</v>
      </c>
      <c r="F43" s="2" t="n">
        <v>0.0279</v>
      </c>
      <c r="G43" s="2" t="n">
        <v>0.0128</v>
      </c>
    </row>
    <row r="44" customFormat="false" ht="15" hidden="false" customHeight="false" outlineLevel="0" collapsed="false">
      <c r="A44" s="2" t="s">
        <v>764</v>
      </c>
      <c r="B44" s="2" t="s">
        <v>41</v>
      </c>
      <c r="C44" s="2" t="s">
        <v>695</v>
      </c>
      <c r="D44" s="2" t="n">
        <v>5</v>
      </c>
      <c r="E44" s="2" t="n">
        <v>5</v>
      </c>
      <c r="F44" s="2" t="n">
        <v>0.0275</v>
      </c>
      <c r="G44" s="2" t="n">
        <v>0.0005</v>
      </c>
    </row>
    <row r="45" customFormat="false" ht="15" hidden="false" customHeight="false" outlineLevel="0" collapsed="false">
      <c r="A45" s="2" t="s">
        <v>1052</v>
      </c>
      <c r="B45" s="2" t="s">
        <v>41</v>
      </c>
      <c r="C45" s="2" t="s">
        <v>30</v>
      </c>
      <c r="D45" s="2" t="n">
        <v>5</v>
      </c>
      <c r="E45" s="2" t="n">
        <v>5</v>
      </c>
      <c r="F45" s="2" t="n">
        <v>0.0269</v>
      </c>
      <c r="G45" s="2" t="n">
        <v>0</v>
      </c>
    </row>
    <row r="46" customFormat="false" ht="15" hidden="false" customHeight="false" outlineLevel="0" collapsed="false">
      <c r="A46" s="2" t="s">
        <v>515</v>
      </c>
      <c r="B46" s="2" t="s">
        <v>41</v>
      </c>
      <c r="C46" s="2" t="s">
        <v>509</v>
      </c>
      <c r="D46" s="2" t="n">
        <v>4</v>
      </c>
      <c r="E46" s="2" t="n">
        <v>4</v>
      </c>
      <c r="F46" s="2" t="n">
        <v>0.0261</v>
      </c>
      <c r="G46" s="2" t="n">
        <v>0</v>
      </c>
    </row>
    <row r="47" customFormat="false" ht="15" hidden="false" customHeight="false" outlineLevel="0" collapsed="false">
      <c r="A47" s="2" t="s">
        <v>1282</v>
      </c>
      <c r="B47" s="2" t="s">
        <v>1212</v>
      </c>
      <c r="C47" s="2" t="s">
        <v>1206</v>
      </c>
      <c r="D47" s="2" t="n">
        <v>7</v>
      </c>
      <c r="E47" s="2" t="n">
        <v>7</v>
      </c>
      <c r="F47" s="2" t="n">
        <v>0.0255</v>
      </c>
      <c r="G47" s="2" t="n">
        <v>0</v>
      </c>
    </row>
    <row r="48" customFormat="false" ht="15" hidden="false" customHeight="false" outlineLevel="0" collapsed="false">
      <c r="A48" s="2" t="s">
        <v>975</v>
      </c>
      <c r="B48" s="2" t="s">
        <v>52</v>
      </c>
      <c r="C48" s="2" t="s">
        <v>30</v>
      </c>
      <c r="D48" s="2" t="n">
        <v>5</v>
      </c>
      <c r="E48" s="2" t="n">
        <v>5</v>
      </c>
      <c r="F48" s="2" t="n">
        <v>0.0243</v>
      </c>
      <c r="G48" s="2" t="n">
        <v>0.0056</v>
      </c>
    </row>
    <row r="49" customFormat="false" ht="15" hidden="false" customHeight="false" outlineLevel="0" collapsed="false">
      <c r="A49" s="2" t="s">
        <v>604</v>
      </c>
      <c r="B49" s="2" t="s">
        <v>41</v>
      </c>
      <c r="C49" s="2" t="s">
        <v>558</v>
      </c>
      <c r="D49" s="2" t="n">
        <v>2</v>
      </c>
      <c r="E49" s="2" t="n">
        <v>2</v>
      </c>
      <c r="F49" s="2" t="n">
        <v>0.0241</v>
      </c>
      <c r="G49" s="2" t="n">
        <v>0</v>
      </c>
    </row>
    <row r="50" customFormat="false" ht="15" hidden="false" customHeight="false" outlineLevel="0" collapsed="false">
      <c r="A50" s="2" t="s">
        <v>138</v>
      </c>
      <c r="B50" s="2" t="s">
        <v>41</v>
      </c>
      <c r="C50" s="2" t="s">
        <v>79</v>
      </c>
      <c r="D50" s="2" t="n">
        <v>2</v>
      </c>
      <c r="E50" s="2" t="n">
        <v>2</v>
      </c>
      <c r="F50" s="2" t="n">
        <v>0.0239</v>
      </c>
      <c r="G50" s="2" t="n">
        <v>0</v>
      </c>
    </row>
    <row r="51" customFormat="false" ht="15" hidden="false" customHeight="false" outlineLevel="0" collapsed="false">
      <c r="A51" s="2" t="s">
        <v>1259</v>
      </c>
      <c r="B51" s="2" t="s">
        <v>1212</v>
      </c>
      <c r="C51" s="2" t="s">
        <v>1206</v>
      </c>
      <c r="D51" s="2" t="n">
        <v>5</v>
      </c>
      <c r="E51" s="2" t="n">
        <v>5</v>
      </c>
      <c r="F51" s="2" t="n">
        <v>0.0238</v>
      </c>
      <c r="G51" s="2" t="n">
        <v>0</v>
      </c>
    </row>
    <row r="52" customFormat="false" ht="15" hidden="false" customHeight="false" outlineLevel="0" collapsed="false">
      <c r="A52" s="2" t="s">
        <v>259</v>
      </c>
      <c r="B52" s="2" t="s">
        <v>41</v>
      </c>
      <c r="C52" s="2" t="s">
        <v>227</v>
      </c>
      <c r="D52" s="2" t="n">
        <v>5</v>
      </c>
      <c r="E52" s="2" t="n">
        <v>5</v>
      </c>
      <c r="F52" s="2" t="n">
        <v>0.0227</v>
      </c>
      <c r="G52" s="2" t="n">
        <v>0.0001</v>
      </c>
    </row>
    <row r="53" customFormat="false" ht="15" hidden="false" customHeight="false" outlineLevel="0" collapsed="false">
      <c r="A53" s="2" t="s">
        <v>703</v>
      </c>
      <c r="B53" s="2" t="s">
        <v>41</v>
      </c>
      <c r="C53" s="2" t="s">
        <v>695</v>
      </c>
      <c r="D53" s="2" t="n">
        <v>6</v>
      </c>
      <c r="E53" s="2" t="n">
        <v>6</v>
      </c>
      <c r="F53" s="2" t="n">
        <v>0.0225</v>
      </c>
      <c r="G53" s="2" t="n">
        <v>0</v>
      </c>
    </row>
    <row r="54" customFormat="false" ht="15" hidden="false" customHeight="false" outlineLevel="0" collapsed="false">
      <c r="A54" s="2" t="s">
        <v>838</v>
      </c>
      <c r="B54" s="2" t="s">
        <v>41</v>
      </c>
      <c r="C54" s="2" t="s">
        <v>30</v>
      </c>
      <c r="D54" s="2" t="n">
        <v>6</v>
      </c>
      <c r="E54" s="2" t="n">
        <v>6</v>
      </c>
      <c r="F54" s="2" t="n">
        <v>0.0204</v>
      </c>
      <c r="G54" s="2" t="n">
        <v>0.0002</v>
      </c>
    </row>
    <row r="55" customFormat="false" ht="15" hidden="false" customHeight="false" outlineLevel="0" collapsed="false">
      <c r="A55" s="2" t="s">
        <v>464</v>
      </c>
      <c r="B55" s="2" t="s">
        <v>41</v>
      </c>
      <c r="C55" s="2" t="s">
        <v>386</v>
      </c>
      <c r="D55" s="2" t="n">
        <v>5</v>
      </c>
      <c r="E55" s="2" t="n">
        <v>5</v>
      </c>
      <c r="F55" s="2" t="n">
        <v>0.0195</v>
      </c>
      <c r="G55" s="2" t="n">
        <v>0</v>
      </c>
    </row>
    <row r="56" customFormat="false" ht="15" hidden="false" customHeight="false" outlineLevel="0" collapsed="false">
      <c r="A56" s="2" t="s">
        <v>97</v>
      </c>
      <c r="B56" s="2" t="s">
        <v>41</v>
      </c>
      <c r="C56" s="2" t="s">
        <v>79</v>
      </c>
      <c r="D56" s="2" t="n">
        <v>5</v>
      </c>
      <c r="E56" s="2" t="n">
        <v>5</v>
      </c>
      <c r="F56" s="2" t="n">
        <v>0.0189</v>
      </c>
      <c r="G56" s="2" t="n">
        <v>0</v>
      </c>
    </row>
    <row r="57" customFormat="false" ht="15" hidden="false" customHeight="false" outlineLevel="0" collapsed="false">
      <c r="A57" s="2" t="s">
        <v>1286</v>
      </c>
      <c r="B57" s="2" t="s">
        <v>1212</v>
      </c>
      <c r="C57" s="2" t="s">
        <v>1206</v>
      </c>
      <c r="D57" s="2" t="n">
        <v>4</v>
      </c>
      <c r="E57" s="2" t="n">
        <v>4</v>
      </c>
      <c r="F57" s="2" t="n">
        <v>0.0183</v>
      </c>
      <c r="G57" s="2" t="n">
        <v>0</v>
      </c>
    </row>
    <row r="58" customFormat="false" ht="15" hidden="false" customHeight="false" outlineLevel="0" collapsed="false">
      <c r="A58" s="2" t="s">
        <v>524</v>
      </c>
      <c r="B58" s="2" t="s">
        <v>41</v>
      </c>
      <c r="C58" s="2" t="s">
        <v>509</v>
      </c>
      <c r="D58" s="2" t="n">
        <v>4</v>
      </c>
      <c r="E58" s="2" t="n">
        <v>4</v>
      </c>
      <c r="F58" s="2" t="n">
        <v>0.0182</v>
      </c>
      <c r="G58" s="2" t="n">
        <v>0</v>
      </c>
    </row>
    <row r="59" customFormat="false" ht="15" hidden="false" customHeight="false" outlineLevel="0" collapsed="false">
      <c r="A59" s="2" t="s">
        <v>592</v>
      </c>
      <c r="B59" s="2" t="s">
        <v>41</v>
      </c>
      <c r="C59" s="2" t="s">
        <v>558</v>
      </c>
      <c r="D59" s="2" t="n">
        <v>4</v>
      </c>
      <c r="E59" s="2" t="n">
        <v>4</v>
      </c>
      <c r="F59" s="2" t="n">
        <v>0.0182</v>
      </c>
      <c r="G59" s="2" t="n">
        <v>0</v>
      </c>
    </row>
    <row r="60" customFormat="false" ht="15" hidden="false" customHeight="false" outlineLevel="0" collapsed="false">
      <c r="A60" s="2" t="s">
        <v>1256</v>
      </c>
      <c r="B60" s="2" t="s">
        <v>1212</v>
      </c>
      <c r="C60" s="2" t="s">
        <v>1206</v>
      </c>
      <c r="D60" s="2" t="n">
        <v>2</v>
      </c>
      <c r="E60" s="2" t="n">
        <v>2</v>
      </c>
      <c r="F60" s="2" t="n">
        <v>0.0181</v>
      </c>
      <c r="G60" s="2" t="n">
        <v>0</v>
      </c>
    </row>
    <row r="61" customFormat="false" ht="15" hidden="false" customHeight="false" outlineLevel="0" collapsed="false">
      <c r="A61" s="2" t="s">
        <v>88</v>
      </c>
      <c r="B61" s="2" t="s">
        <v>41</v>
      </c>
      <c r="C61" s="2" t="s">
        <v>79</v>
      </c>
      <c r="D61" s="2" t="n">
        <v>6</v>
      </c>
      <c r="E61" s="2" t="n">
        <v>5</v>
      </c>
      <c r="F61" s="2" t="n">
        <v>0.0179</v>
      </c>
      <c r="G61" s="2" t="n">
        <v>0</v>
      </c>
    </row>
    <row r="62" customFormat="false" ht="15" hidden="false" customHeight="false" outlineLevel="0" collapsed="false">
      <c r="A62" s="2" t="s">
        <v>612</v>
      </c>
      <c r="B62" s="2" t="s">
        <v>52</v>
      </c>
      <c r="C62" s="2" t="s">
        <v>609</v>
      </c>
      <c r="D62" s="2" t="n">
        <v>5</v>
      </c>
      <c r="E62" s="2" t="n">
        <v>5</v>
      </c>
      <c r="F62" s="2" t="n">
        <v>0.0175</v>
      </c>
      <c r="G62" s="2" t="n">
        <v>0</v>
      </c>
    </row>
    <row r="63" customFormat="false" ht="15" hidden="false" customHeight="false" outlineLevel="0" collapsed="false">
      <c r="A63" s="2" t="s">
        <v>283</v>
      </c>
      <c r="B63" s="2" t="s">
        <v>41</v>
      </c>
      <c r="C63" s="2" t="s">
        <v>227</v>
      </c>
      <c r="D63" s="2" t="n">
        <v>4</v>
      </c>
      <c r="E63" s="2" t="n">
        <v>4</v>
      </c>
      <c r="F63" s="2" t="n">
        <v>0.0165</v>
      </c>
      <c r="G63" s="2" t="n">
        <v>0</v>
      </c>
    </row>
    <row r="64" customFormat="false" ht="15" hidden="false" customHeight="false" outlineLevel="0" collapsed="false">
      <c r="A64" s="2" t="s">
        <v>176</v>
      </c>
      <c r="B64" s="2" t="s">
        <v>41</v>
      </c>
      <c r="C64" s="2" t="s">
        <v>79</v>
      </c>
      <c r="D64" s="2" t="n">
        <v>4</v>
      </c>
      <c r="E64" s="2" t="n">
        <v>4</v>
      </c>
      <c r="F64" s="2" t="n">
        <v>0.0153</v>
      </c>
      <c r="G64" s="2" t="n">
        <v>0</v>
      </c>
    </row>
    <row r="65" customFormat="false" ht="15" hidden="false" customHeight="false" outlineLevel="0" collapsed="false">
      <c r="A65" s="2" t="s">
        <v>1211</v>
      </c>
      <c r="B65" s="2" t="s">
        <v>1212</v>
      </c>
      <c r="C65" s="2" t="s">
        <v>1206</v>
      </c>
      <c r="D65" s="2" t="n">
        <v>5</v>
      </c>
      <c r="E65" s="2" t="n">
        <v>5</v>
      </c>
      <c r="F65" s="2" t="n">
        <v>0.0148</v>
      </c>
      <c r="G65" s="2" t="n">
        <v>0</v>
      </c>
    </row>
    <row r="66" customFormat="false" ht="15" hidden="false" customHeight="false" outlineLevel="0" collapsed="false">
      <c r="A66" s="2" t="s">
        <v>78</v>
      </c>
      <c r="B66" s="2" t="s">
        <v>52</v>
      </c>
      <c r="C66" s="2" t="s">
        <v>79</v>
      </c>
      <c r="D66" s="2" t="n">
        <v>6</v>
      </c>
      <c r="E66" s="2" t="n">
        <v>6</v>
      </c>
      <c r="F66" s="2" t="n">
        <v>0.0144</v>
      </c>
      <c r="G66" s="2" t="n">
        <v>0</v>
      </c>
    </row>
    <row r="67" customFormat="false" ht="15" hidden="false" customHeight="false" outlineLevel="0" collapsed="false">
      <c r="A67" s="2" t="s">
        <v>108</v>
      </c>
      <c r="B67" s="2" t="s">
        <v>41</v>
      </c>
      <c r="C67" s="2" t="s">
        <v>79</v>
      </c>
      <c r="D67" s="2" t="n">
        <v>4</v>
      </c>
      <c r="E67" s="2" t="n">
        <v>4</v>
      </c>
      <c r="F67" s="2" t="n">
        <v>0.0138</v>
      </c>
      <c r="G67" s="2" t="n">
        <v>0</v>
      </c>
    </row>
    <row r="68" customFormat="false" ht="15" hidden="false" customHeight="false" outlineLevel="0" collapsed="false">
      <c r="A68" s="2" t="s">
        <v>662</v>
      </c>
      <c r="B68" s="2" t="s">
        <v>41</v>
      </c>
      <c r="C68" s="2" t="s">
        <v>609</v>
      </c>
      <c r="D68" s="2" t="n">
        <v>5</v>
      </c>
      <c r="E68" s="2" t="n">
        <v>5</v>
      </c>
      <c r="F68" s="2" t="n">
        <v>0.0121</v>
      </c>
      <c r="G68" s="2" t="n">
        <v>0</v>
      </c>
    </row>
    <row r="69" customFormat="false" ht="15" hidden="false" customHeight="false" outlineLevel="0" collapsed="false">
      <c r="A69" s="2" t="s">
        <v>404</v>
      </c>
      <c r="B69" s="2" t="s">
        <v>52</v>
      </c>
      <c r="C69" s="2" t="s">
        <v>386</v>
      </c>
      <c r="D69" s="2" t="n">
        <v>3</v>
      </c>
      <c r="E69" s="2" t="n">
        <v>3</v>
      </c>
      <c r="F69" s="2" t="n">
        <v>0.0121</v>
      </c>
      <c r="G69" s="2" t="n">
        <v>0.0001</v>
      </c>
    </row>
    <row r="70" customFormat="false" ht="15" hidden="false" customHeight="false" outlineLevel="0" collapsed="false">
      <c r="A70" s="2" t="s">
        <v>493</v>
      </c>
      <c r="B70" s="2" t="s">
        <v>41</v>
      </c>
      <c r="C70" s="2" t="s">
        <v>386</v>
      </c>
      <c r="D70" s="2" t="n">
        <v>2</v>
      </c>
      <c r="E70" s="2" t="n">
        <v>2</v>
      </c>
      <c r="F70" s="2" t="n">
        <v>0.0121</v>
      </c>
      <c r="G70" s="2" t="n">
        <v>0</v>
      </c>
    </row>
    <row r="71" customFormat="false" ht="15" hidden="false" customHeight="false" outlineLevel="0" collapsed="false">
      <c r="A71" s="2" t="s">
        <v>867</v>
      </c>
      <c r="B71" s="2" t="s">
        <v>41</v>
      </c>
      <c r="C71" s="2" t="s">
        <v>30</v>
      </c>
      <c r="D71" s="2" t="n">
        <v>2</v>
      </c>
      <c r="E71" s="2" t="n">
        <v>2</v>
      </c>
      <c r="F71" s="2" t="n">
        <v>0.0121</v>
      </c>
      <c r="G71" s="2" t="n">
        <v>0</v>
      </c>
    </row>
    <row r="72" customFormat="false" ht="15" hidden="false" customHeight="false" outlineLevel="0" collapsed="false">
      <c r="A72" s="2" t="s">
        <v>882</v>
      </c>
      <c r="B72" s="2" t="s">
        <v>41</v>
      </c>
      <c r="C72" s="2" t="s">
        <v>30</v>
      </c>
      <c r="D72" s="2" t="n">
        <v>3</v>
      </c>
      <c r="E72" s="2" t="n">
        <v>3</v>
      </c>
      <c r="F72" s="2" t="n">
        <v>0.0121</v>
      </c>
      <c r="G72" s="2" t="n">
        <v>0</v>
      </c>
    </row>
    <row r="73" customFormat="false" ht="15" hidden="false" customHeight="false" outlineLevel="0" collapsed="false">
      <c r="A73" s="2" t="s">
        <v>1126</v>
      </c>
      <c r="B73" s="2" t="s">
        <v>41</v>
      </c>
      <c r="C73" s="2" t="s">
        <v>30</v>
      </c>
      <c r="D73" s="2" t="n">
        <v>3</v>
      </c>
      <c r="E73" s="2" t="n">
        <v>3</v>
      </c>
      <c r="F73" s="2" t="n">
        <v>0.0121</v>
      </c>
      <c r="G73" s="2" t="n">
        <v>0.002</v>
      </c>
    </row>
    <row r="74" customFormat="false" ht="15" hidden="false" customHeight="false" outlineLevel="0" collapsed="false">
      <c r="A74" s="2" t="s">
        <v>353</v>
      </c>
      <c r="B74" s="2" t="s">
        <v>41</v>
      </c>
      <c r="C74" s="2" t="s">
        <v>227</v>
      </c>
      <c r="D74" s="2" t="n">
        <v>2</v>
      </c>
      <c r="E74" s="2" t="n">
        <v>2</v>
      </c>
      <c r="F74" s="2" t="n">
        <v>0.0118</v>
      </c>
      <c r="G74" s="2" t="n">
        <v>0</v>
      </c>
    </row>
    <row r="75" customFormat="false" ht="15" hidden="false" customHeight="false" outlineLevel="0" collapsed="false">
      <c r="A75" s="2" t="s">
        <v>1244</v>
      </c>
      <c r="B75" s="2" t="s">
        <v>1205</v>
      </c>
      <c r="C75" s="2" t="s">
        <v>1206</v>
      </c>
      <c r="D75" s="2" t="n">
        <v>3</v>
      </c>
      <c r="E75" s="2" t="n">
        <v>3</v>
      </c>
      <c r="F75" s="2" t="n">
        <v>0.0118</v>
      </c>
      <c r="G75" s="2" t="n">
        <v>0</v>
      </c>
    </row>
    <row r="76" customFormat="false" ht="15" hidden="false" customHeight="false" outlineLevel="0" collapsed="false">
      <c r="A76" s="2" t="s">
        <v>645</v>
      </c>
      <c r="B76" s="2" t="s">
        <v>41</v>
      </c>
      <c r="C76" s="2" t="s">
        <v>609</v>
      </c>
      <c r="D76" s="2" t="n">
        <v>4</v>
      </c>
      <c r="E76" s="2" t="n">
        <v>4</v>
      </c>
      <c r="F76" s="2" t="n">
        <v>0.0115</v>
      </c>
      <c r="G76" s="2" t="n">
        <v>0</v>
      </c>
    </row>
    <row r="77" customFormat="false" ht="15" hidden="false" customHeight="false" outlineLevel="0" collapsed="false">
      <c r="A77" s="2" t="s">
        <v>735</v>
      </c>
      <c r="B77" s="2" t="s">
        <v>41</v>
      </c>
      <c r="C77" s="2" t="s">
        <v>695</v>
      </c>
      <c r="D77" s="2" t="n">
        <v>3</v>
      </c>
      <c r="E77" s="2" t="n">
        <v>3</v>
      </c>
      <c r="F77" s="2" t="n">
        <v>0.0112</v>
      </c>
      <c r="G77" s="2" t="n">
        <v>0</v>
      </c>
    </row>
    <row r="78" customFormat="false" ht="15" hidden="false" customHeight="false" outlineLevel="0" collapsed="false">
      <c r="A78" s="2" t="s">
        <v>1055</v>
      </c>
      <c r="B78" s="2" t="s">
        <v>41</v>
      </c>
      <c r="C78" s="2" t="s">
        <v>30</v>
      </c>
      <c r="D78" s="2" t="n">
        <v>7</v>
      </c>
      <c r="E78" s="2" t="n">
        <v>7</v>
      </c>
      <c r="F78" s="2" t="n">
        <v>0.0109</v>
      </c>
      <c r="G78" s="2" t="n">
        <v>0.003</v>
      </c>
    </row>
    <row r="79" customFormat="false" ht="15" hidden="false" customHeight="false" outlineLevel="0" collapsed="false">
      <c r="A79" s="2" t="s">
        <v>642</v>
      </c>
      <c r="B79" s="2" t="s">
        <v>52</v>
      </c>
      <c r="C79" s="2" t="s">
        <v>609</v>
      </c>
      <c r="D79" s="2" t="n">
        <v>5</v>
      </c>
      <c r="E79" s="2" t="n">
        <v>5</v>
      </c>
      <c r="F79" s="2" t="n">
        <v>0.0105</v>
      </c>
      <c r="G79" s="2" t="n">
        <v>0.002</v>
      </c>
    </row>
    <row r="80" customFormat="false" ht="15" hidden="false" customHeight="false" outlineLevel="0" collapsed="false">
      <c r="A80" s="2" t="s">
        <v>1149</v>
      </c>
      <c r="B80" s="2" t="s">
        <v>41</v>
      </c>
      <c r="C80" s="2" t="s">
        <v>30</v>
      </c>
      <c r="D80" s="2" t="n">
        <v>7</v>
      </c>
      <c r="E80" s="2" t="n">
        <v>7</v>
      </c>
      <c r="F80" s="2" t="n">
        <v>0.0104</v>
      </c>
      <c r="G80" s="2" t="n">
        <v>0.0501</v>
      </c>
    </row>
    <row r="81" customFormat="false" ht="15" hidden="false" customHeight="false" outlineLevel="0" collapsed="false">
      <c r="A81" s="2" t="s">
        <v>160</v>
      </c>
      <c r="B81" s="2" t="s">
        <v>52</v>
      </c>
      <c r="C81" s="2" t="s">
        <v>79</v>
      </c>
      <c r="D81" s="2" t="n">
        <v>4</v>
      </c>
      <c r="E81" s="2" t="n">
        <v>4</v>
      </c>
      <c r="F81" s="2" t="n">
        <v>0.0103</v>
      </c>
      <c r="G81" s="2" t="n">
        <v>0.0083</v>
      </c>
    </row>
    <row r="82" customFormat="false" ht="15" hidden="false" customHeight="false" outlineLevel="0" collapsed="false">
      <c r="A82" s="2" t="s">
        <v>498</v>
      </c>
      <c r="B82" s="2" t="s">
        <v>41</v>
      </c>
      <c r="C82" s="2" t="s">
        <v>386</v>
      </c>
      <c r="D82" s="2" t="n">
        <v>2</v>
      </c>
      <c r="E82" s="2" t="n">
        <v>2</v>
      </c>
      <c r="F82" s="2" t="n">
        <v>0.0095</v>
      </c>
      <c r="G82" s="2" t="n">
        <v>0</v>
      </c>
    </row>
    <row r="83" customFormat="false" ht="15" hidden="false" customHeight="false" outlineLevel="0" collapsed="false">
      <c r="A83" s="2" t="s">
        <v>441</v>
      </c>
      <c r="B83" s="2" t="s">
        <v>41</v>
      </c>
      <c r="C83" s="2" t="s">
        <v>386</v>
      </c>
      <c r="D83" s="2" t="n">
        <v>2</v>
      </c>
      <c r="E83" s="2" t="n">
        <v>2</v>
      </c>
      <c r="F83" s="2" t="n">
        <v>0.0093</v>
      </c>
      <c r="G83" s="2" t="n">
        <v>0.0001</v>
      </c>
    </row>
    <row r="84" customFormat="false" ht="15" hidden="false" customHeight="false" outlineLevel="0" collapsed="false">
      <c r="A84" s="2" t="s">
        <v>631</v>
      </c>
      <c r="B84" s="2" t="s">
        <v>41</v>
      </c>
      <c r="C84" s="2" t="s">
        <v>609</v>
      </c>
      <c r="D84" s="2" t="n">
        <v>4</v>
      </c>
      <c r="E84" s="2" t="n">
        <v>4</v>
      </c>
      <c r="F84" s="2" t="n">
        <v>0.0092</v>
      </c>
      <c r="G84" s="2" t="n">
        <v>0</v>
      </c>
    </row>
    <row r="85" customFormat="false" ht="15" hidden="false" customHeight="false" outlineLevel="0" collapsed="false">
      <c r="A85" s="2" t="s">
        <v>768</v>
      </c>
      <c r="B85" s="2" t="s">
        <v>41</v>
      </c>
      <c r="C85" s="2" t="s">
        <v>695</v>
      </c>
      <c r="D85" s="2" t="n">
        <v>4</v>
      </c>
      <c r="E85" s="2" t="n">
        <v>4</v>
      </c>
      <c r="F85" s="2" t="n">
        <v>0.0089</v>
      </c>
      <c r="G85" s="2" t="n">
        <v>0</v>
      </c>
    </row>
    <row r="86" customFormat="false" ht="15" hidden="false" customHeight="false" outlineLevel="0" collapsed="false">
      <c r="A86" s="2" t="s">
        <v>365</v>
      </c>
      <c r="B86" s="2" t="s">
        <v>41</v>
      </c>
      <c r="C86" s="2" t="s">
        <v>227</v>
      </c>
      <c r="D86" s="2" t="n">
        <v>3</v>
      </c>
      <c r="E86" s="2" t="n">
        <v>3</v>
      </c>
      <c r="F86" s="2" t="n">
        <v>0.0086</v>
      </c>
      <c r="G86" s="2" t="n">
        <v>0</v>
      </c>
    </row>
    <row r="87" customFormat="false" ht="15" hidden="false" customHeight="false" outlineLevel="0" collapsed="false">
      <c r="A87" s="2" t="s">
        <v>621</v>
      </c>
      <c r="B87" s="2" t="s">
        <v>41</v>
      </c>
      <c r="C87" s="2" t="s">
        <v>609</v>
      </c>
      <c r="D87" s="2" t="n">
        <v>3</v>
      </c>
      <c r="E87" s="2" t="n">
        <v>3</v>
      </c>
      <c r="F87" s="2" t="n">
        <v>0.0078</v>
      </c>
      <c r="G87" s="2" t="n">
        <v>0</v>
      </c>
    </row>
    <row r="88" customFormat="false" ht="15" hidden="false" customHeight="false" outlineLevel="0" collapsed="false">
      <c r="A88" s="2" t="s">
        <v>1049</v>
      </c>
      <c r="B88" s="2" t="s">
        <v>41</v>
      </c>
      <c r="C88" s="2" t="s">
        <v>30</v>
      </c>
      <c r="D88" s="2" t="n">
        <v>4</v>
      </c>
      <c r="E88" s="2" t="n">
        <v>4</v>
      </c>
      <c r="F88" s="2" t="n">
        <v>0.0078</v>
      </c>
      <c r="G88" s="2" t="n">
        <v>0.0145</v>
      </c>
    </row>
    <row r="89" customFormat="false" ht="15" hidden="false" customHeight="false" outlineLevel="0" collapsed="false">
      <c r="A89" s="2" t="s">
        <v>181</v>
      </c>
      <c r="B89" s="2" t="s">
        <v>41</v>
      </c>
      <c r="C89" s="2" t="s">
        <v>79</v>
      </c>
      <c r="D89" s="2" t="n">
        <v>3</v>
      </c>
      <c r="E89" s="2" t="n">
        <v>3</v>
      </c>
      <c r="F89" s="2" t="n">
        <v>0.0076</v>
      </c>
      <c r="G89" s="2" t="n">
        <v>0</v>
      </c>
    </row>
    <row r="90" customFormat="false" ht="15" hidden="false" customHeight="false" outlineLevel="0" collapsed="false">
      <c r="A90" s="2" t="s">
        <v>1227</v>
      </c>
      <c r="B90" s="2" t="s">
        <v>1212</v>
      </c>
      <c r="C90" s="2" t="s">
        <v>1206</v>
      </c>
      <c r="D90" s="2" t="n">
        <v>4</v>
      </c>
      <c r="E90" s="2" t="n">
        <v>4</v>
      </c>
      <c r="F90" s="2" t="n">
        <v>0.0075</v>
      </c>
      <c r="G90" s="2" t="n">
        <v>0</v>
      </c>
    </row>
    <row r="91" customFormat="false" ht="15" hidden="false" customHeight="false" outlineLevel="0" collapsed="false">
      <c r="A91" s="2" t="s">
        <v>810</v>
      </c>
      <c r="B91" s="2" t="s">
        <v>52</v>
      </c>
      <c r="C91" s="2" t="s">
        <v>30</v>
      </c>
      <c r="D91" s="2" t="n">
        <v>4</v>
      </c>
      <c r="E91" s="2" t="n">
        <v>4</v>
      </c>
      <c r="F91" s="2" t="n">
        <v>0.0074</v>
      </c>
      <c r="G91" s="2" t="n">
        <v>0</v>
      </c>
    </row>
    <row r="92" customFormat="false" ht="15" hidden="false" customHeight="false" outlineLevel="0" collapsed="false">
      <c r="A92" s="2" t="s">
        <v>168</v>
      </c>
      <c r="B92" s="2" t="s">
        <v>52</v>
      </c>
      <c r="C92" s="2" t="s">
        <v>79</v>
      </c>
      <c r="D92" s="2" t="n">
        <v>4</v>
      </c>
      <c r="E92" s="2" t="n">
        <v>4</v>
      </c>
      <c r="F92" s="2" t="n">
        <v>0.0074</v>
      </c>
      <c r="G92" s="2" t="n">
        <v>0.0009</v>
      </c>
    </row>
    <row r="93" customFormat="false" ht="15" hidden="false" customHeight="false" outlineLevel="0" collapsed="false">
      <c r="A93" s="2" t="s">
        <v>101</v>
      </c>
      <c r="B93" s="2" t="s">
        <v>41</v>
      </c>
      <c r="C93" s="2" t="s">
        <v>79</v>
      </c>
      <c r="D93" s="2" t="n">
        <v>4</v>
      </c>
      <c r="E93" s="2" t="n">
        <v>4</v>
      </c>
      <c r="F93" s="2" t="n">
        <v>0.0072</v>
      </c>
      <c r="G93" s="2" t="n">
        <v>0.043</v>
      </c>
    </row>
    <row r="94" customFormat="false" ht="15" hidden="false" customHeight="false" outlineLevel="0" collapsed="false">
      <c r="A94" s="2" t="s">
        <v>319</v>
      </c>
      <c r="B94" s="2" t="s">
        <v>52</v>
      </c>
      <c r="C94" s="2" t="s">
        <v>227</v>
      </c>
      <c r="D94" s="2" t="n">
        <v>4</v>
      </c>
      <c r="E94" s="2" t="n">
        <v>4</v>
      </c>
      <c r="F94" s="2" t="n">
        <v>0.0071</v>
      </c>
      <c r="G94" s="2" t="n">
        <v>0.0006</v>
      </c>
    </row>
    <row r="95" customFormat="false" ht="15" hidden="false" customHeight="false" outlineLevel="0" collapsed="false">
      <c r="A95" s="2" t="s">
        <v>208</v>
      </c>
      <c r="B95" s="2" t="s">
        <v>41</v>
      </c>
      <c r="C95" s="2" t="s">
        <v>79</v>
      </c>
      <c r="D95" s="2" t="n">
        <v>4</v>
      </c>
      <c r="E95" s="2" t="n">
        <v>4</v>
      </c>
      <c r="F95" s="2" t="n">
        <v>0.0067</v>
      </c>
      <c r="G95" s="2" t="n">
        <v>0.0011</v>
      </c>
    </row>
    <row r="96" customFormat="false" ht="15" hidden="false" customHeight="false" outlineLevel="0" collapsed="false">
      <c r="A96" s="2" t="s">
        <v>730</v>
      </c>
      <c r="B96" s="2" t="s">
        <v>41</v>
      </c>
      <c r="C96" s="2" t="s">
        <v>695</v>
      </c>
      <c r="D96" s="2" t="n">
        <v>3</v>
      </c>
      <c r="E96" s="2" t="n">
        <v>3</v>
      </c>
      <c r="F96" s="2" t="n">
        <v>0.0065</v>
      </c>
      <c r="G96" s="2" t="n">
        <v>0</v>
      </c>
    </row>
    <row r="97" customFormat="false" ht="15" hidden="false" customHeight="false" outlineLevel="0" collapsed="false">
      <c r="A97" s="2" t="s">
        <v>221</v>
      </c>
      <c r="B97" s="2" t="s">
        <v>41</v>
      </c>
      <c r="C97" s="2" t="s">
        <v>79</v>
      </c>
      <c r="D97" s="2" t="n">
        <v>3</v>
      </c>
      <c r="E97" s="2" t="n">
        <v>3</v>
      </c>
      <c r="F97" s="2" t="n">
        <v>0.0064</v>
      </c>
      <c r="G97" s="2" t="n">
        <v>0.0001</v>
      </c>
    </row>
    <row r="98" customFormat="false" ht="15" hidden="false" customHeight="false" outlineLevel="0" collapsed="false">
      <c r="A98" s="2" t="s">
        <v>1144</v>
      </c>
      <c r="B98" s="2" t="s">
        <v>41</v>
      </c>
      <c r="C98" s="2" t="s">
        <v>30</v>
      </c>
      <c r="D98" s="2" t="n">
        <v>5</v>
      </c>
      <c r="E98" s="2" t="n">
        <v>5</v>
      </c>
      <c r="F98" s="2" t="n">
        <v>0.0064</v>
      </c>
      <c r="G98" s="2" t="n">
        <v>0.0047</v>
      </c>
    </row>
    <row r="99" customFormat="false" ht="15" hidden="false" customHeight="false" outlineLevel="0" collapsed="false">
      <c r="A99" s="2" t="s">
        <v>962</v>
      </c>
      <c r="B99" s="2" t="s">
        <v>41</v>
      </c>
      <c r="C99" s="2" t="s">
        <v>30</v>
      </c>
      <c r="D99" s="2" t="n">
        <v>3</v>
      </c>
      <c r="E99" s="2" t="n">
        <v>3</v>
      </c>
      <c r="F99" s="2" t="n">
        <v>0.0063</v>
      </c>
      <c r="G99" s="2" t="n">
        <v>0</v>
      </c>
    </row>
    <row r="100" customFormat="false" ht="15" hidden="false" customHeight="false" outlineLevel="0" collapsed="false">
      <c r="A100" s="2" t="s">
        <v>73</v>
      </c>
      <c r="B100" s="2" t="s">
        <v>41</v>
      </c>
      <c r="C100" s="2" t="s">
        <v>42</v>
      </c>
      <c r="D100" s="2" t="n">
        <v>4</v>
      </c>
      <c r="E100" s="2" t="n">
        <v>4</v>
      </c>
      <c r="F100" s="2" t="n">
        <v>0.0062</v>
      </c>
      <c r="G100" s="2" t="n">
        <v>0.002</v>
      </c>
    </row>
    <row r="101" customFormat="false" ht="15" hidden="false" customHeight="false" outlineLevel="0" collapsed="false">
      <c r="A101" s="2" t="s">
        <v>40</v>
      </c>
      <c r="B101" s="2" t="s">
        <v>41</v>
      </c>
      <c r="C101" s="2" t="s">
        <v>42</v>
      </c>
      <c r="D101" s="2" t="n">
        <v>3</v>
      </c>
      <c r="E101" s="2" t="n">
        <v>3</v>
      </c>
      <c r="F101" s="2" t="n">
        <v>0.0061</v>
      </c>
      <c r="G101" s="2" t="n">
        <v>0</v>
      </c>
    </row>
    <row r="102" customFormat="false" ht="15" hidden="false" customHeight="false" outlineLevel="0" collapsed="false">
      <c r="A102" s="2" t="s">
        <v>203</v>
      </c>
      <c r="B102" s="2" t="s">
        <v>41</v>
      </c>
      <c r="C102" s="2" t="s">
        <v>79</v>
      </c>
      <c r="D102" s="2" t="n">
        <v>3</v>
      </c>
      <c r="E102" s="2" t="n">
        <v>2</v>
      </c>
      <c r="F102" s="2" t="n">
        <v>0.0061</v>
      </c>
      <c r="G102" s="2" t="n">
        <v>0</v>
      </c>
    </row>
    <row r="103" customFormat="false" ht="15" hidden="false" customHeight="false" outlineLevel="0" collapsed="false">
      <c r="A103" s="2" t="s">
        <v>845</v>
      </c>
      <c r="B103" s="2" t="s">
        <v>41</v>
      </c>
      <c r="C103" s="2" t="s">
        <v>30</v>
      </c>
      <c r="D103" s="2" t="n">
        <v>4</v>
      </c>
      <c r="E103" s="2" t="n">
        <v>4</v>
      </c>
      <c r="F103" s="2" t="n">
        <v>0.0061</v>
      </c>
      <c r="G103" s="2" t="n">
        <v>0</v>
      </c>
    </row>
    <row r="104" customFormat="false" ht="15" hidden="false" customHeight="false" outlineLevel="0" collapsed="false">
      <c r="A104" s="2" t="s">
        <v>272</v>
      </c>
      <c r="B104" s="2" t="s">
        <v>52</v>
      </c>
      <c r="C104" s="2" t="s">
        <v>227</v>
      </c>
      <c r="D104" s="2" t="n">
        <v>3</v>
      </c>
      <c r="E104" s="2" t="n">
        <v>3</v>
      </c>
      <c r="F104" s="2" t="n">
        <v>0.0061</v>
      </c>
      <c r="G104" s="2" t="n">
        <v>0.0004</v>
      </c>
    </row>
    <row r="105" customFormat="false" ht="15" hidden="false" customHeight="false" outlineLevel="0" collapsed="false">
      <c r="A105" s="2" t="s">
        <v>333</v>
      </c>
      <c r="B105" s="2" t="s">
        <v>41</v>
      </c>
      <c r="C105" s="2" t="s">
        <v>227</v>
      </c>
      <c r="D105" s="2" t="n">
        <v>2</v>
      </c>
      <c r="E105" s="2" t="n">
        <v>2</v>
      </c>
      <c r="F105" s="2" t="n">
        <v>0.0061</v>
      </c>
      <c r="G105" s="2" t="n">
        <v>0</v>
      </c>
    </row>
    <row r="106" customFormat="false" ht="15" hidden="false" customHeight="false" outlineLevel="0" collapsed="false">
      <c r="A106" s="2" t="s">
        <v>1272</v>
      </c>
      <c r="B106" s="2" t="s">
        <v>1212</v>
      </c>
      <c r="C106" s="2" t="s">
        <v>1206</v>
      </c>
      <c r="D106" s="2" t="n">
        <v>2</v>
      </c>
      <c r="E106" s="2" t="n">
        <v>2</v>
      </c>
      <c r="F106" s="2" t="n">
        <v>0.0061</v>
      </c>
      <c r="G106" s="2" t="n">
        <v>0</v>
      </c>
    </row>
    <row r="107" customFormat="false" ht="15" hidden="false" customHeight="false" outlineLevel="0" collapsed="false">
      <c r="A107" s="2" t="s">
        <v>482</v>
      </c>
      <c r="B107" s="2" t="s">
        <v>41</v>
      </c>
      <c r="C107" s="2" t="s">
        <v>386</v>
      </c>
      <c r="D107" s="2" t="n">
        <v>2</v>
      </c>
      <c r="E107" s="2" t="n">
        <v>2</v>
      </c>
      <c r="F107" s="2" t="n">
        <v>0.0061</v>
      </c>
      <c r="G107" s="2" t="n">
        <v>0</v>
      </c>
    </row>
    <row r="108" customFormat="false" ht="15" hidden="false" customHeight="false" outlineLevel="0" collapsed="false">
      <c r="A108" s="2" t="s">
        <v>410</v>
      </c>
      <c r="B108" s="2" t="s">
        <v>41</v>
      </c>
      <c r="C108" s="2" t="s">
        <v>386</v>
      </c>
      <c r="D108" s="2" t="n">
        <v>2</v>
      </c>
      <c r="E108" s="2" t="n">
        <v>2</v>
      </c>
      <c r="F108" s="2" t="n">
        <v>0.0061</v>
      </c>
      <c r="G108" s="2" t="n">
        <v>0</v>
      </c>
    </row>
    <row r="109" customFormat="false" ht="15" hidden="false" customHeight="false" outlineLevel="0" collapsed="false">
      <c r="A109" s="2" t="s">
        <v>863</v>
      </c>
      <c r="B109" s="2" t="s">
        <v>52</v>
      </c>
      <c r="C109" s="2" t="s">
        <v>30</v>
      </c>
      <c r="D109" s="2" t="n">
        <v>2</v>
      </c>
      <c r="E109" s="2" t="n">
        <v>2</v>
      </c>
      <c r="F109" s="2" t="n">
        <v>0.0061</v>
      </c>
      <c r="G109" s="2" t="n">
        <v>0</v>
      </c>
    </row>
    <row r="110" customFormat="false" ht="15" hidden="false" customHeight="false" outlineLevel="0" collapsed="false">
      <c r="A110" s="2" t="s">
        <v>982</v>
      </c>
      <c r="B110" s="2" t="s">
        <v>41</v>
      </c>
      <c r="C110" s="2" t="s">
        <v>30</v>
      </c>
      <c r="D110" s="2" t="n">
        <v>3</v>
      </c>
      <c r="E110" s="2" t="n">
        <v>3</v>
      </c>
      <c r="F110" s="2" t="n">
        <v>0.0061</v>
      </c>
      <c r="G110" s="2" t="n">
        <v>0</v>
      </c>
    </row>
    <row r="111" customFormat="false" ht="15" hidden="false" customHeight="false" outlineLevel="0" collapsed="false">
      <c r="A111" s="2" t="s">
        <v>1041</v>
      </c>
      <c r="B111" s="2" t="s">
        <v>41</v>
      </c>
      <c r="C111" s="2" t="s">
        <v>30</v>
      </c>
      <c r="D111" s="2" t="n">
        <v>2</v>
      </c>
      <c r="E111" s="2" t="n">
        <v>2</v>
      </c>
      <c r="F111" s="2" t="n">
        <v>0.0061</v>
      </c>
      <c r="G111" s="2" t="n">
        <v>0</v>
      </c>
    </row>
    <row r="112" customFormat="false" ht="15" hidden="false" customHeight="false" outlineLevel="0" collapsed="false">
      <c r="A112" s="2" t="s">
        <v>1139</v>
      </c>
      <c r="B112" s="2" t="s">
        <v>41</v>
      </c>
      <c r="C112" s="2" t="s">
        <v>30</v>
      </c>
      <c r="D112" s="2" t="n">
        <v>4</v>
      </c>
      <c r="E112" s="2" t="n">
        <v>4</v>
      </c>
      <c r="F112" s="2" t="n">
        <v>0.006</v>
      </c>
      <c r="G112" s="2" t="n">
        <v>0.002</v>
      </c>
    </row>
    <row r="113" customFormat="false" ht="15" hidden="false" customHeight="false" outlineLevel="0" collapsed="false">
      <c r="A113" s="2" t="s">
        <v>638</v>
      </c>
      <c r="B113" s="2" t="s">
        <v>41</v>
      </c>
      <c r="C113" s="2" t="s">
        <v>609</v>
      </c>
      <c r="D113" s="2" t="n">
        <v>4</v>
      </c>
      <c r="E113" s="2" t="n">
        <v>4</v>
      </c>
      <c r="F113" s="2" t="n">
        <v>0.0057</v>
      </c>
      <c r="G113" s="2" t="n">
        <v>0.0039</v>
      </c>
    </row>
    <row r="114" customFormat="false" ht="15" hidden="false" customHeight="false" outlineLevel="0" collapsed="false">
      <c r="A114" s="2" t="s">
        <v>1370</v>
      </c>
      <c r="B114" s="2" t="s">
        <v>1277</v>
      </c>
      <c r="C114" s="2" t="s">
        <v>1206</v>
      </c>
      <c r="D114" s="2" t="n">
        <v>3</v>
      </c>
      <c r="E114" s="2" t="n">
        <v>3</v>
      </c>
      <c r="F114" s="2" t="n">
        <v>0.0056</v>
      </c>
      <c r="G114" s="2" t="n">
        <v>0</v>
      </c>
    </row>
    <row r="115" customFormat="false" ht="15" hidden="false" customHeight="false" outlineLevel="0" collapsed="false">
      <c r="A115" s="2" t="s">
        <v>671</v>
      </c>
      <c r="B115" s="2" t="s">
        <v>41</v>
      </c>
      <c r="C115" s="2" t="s">
        <v>609</v>
      </c>
      <c r="D115" s="2" t="n">
        <v>5</v>
      </c>
      <c r="E115" s="2" t="n">
        <v>5</v>
      </c>
      <c r="F115" s="2" t="n">
        <v>0.0055</v>
      </c>
      <c r="G115" s="2" t="n">
        <v>0.0077</v>
      </c>
    </row>
    <row r="116" customFormat="false" ht="15" hidden="false" customHeight="false" outlineLevel="0" collapsed="false">
      <c r="A116" s="2" t="s">
        <v>195</v>
      </c>
      <c r="B116" s="2" t="s">
        <v>41</v>
      </c>
      <c r="C116" s="2" t="s">
        <v>79</v>
      </c>
      <c r="D116" s="2" t="n">
        <v>2</v>
      </c>
      <c r="E116" s="2" t="n">
        <v>2</v>
      </c>
      <c r="F116" s="2" t="n">
        <v>0.0054</v>
      </c>
      <c r="G116" s="2" t="n">
        <v>0</v>
      </c>
    </row>
    <row r="117" customFormat="false" ht="15" hidden="false" customHeight="false" outlineLevel="0" collapsed="false">
      <c r="A117" s="2" t="s">
        <v>508</v>
      </c>
      <c r="B117" s="2" t="s">
        <v>41</v>
      </c>
      <c r="C117" s="2" t="s">
        <v>509</v>
      </c>
      <c r="D117" s="2" t="n">
        <v>2</v>
      </c>
      <c r="E117" s="2" t="n">
        <v>2</v>
      </c>
      <c r="F117" s="2" t="n">
        <v>0.0054</v>
      </c>
      <c r="G117" s="2" t="n">
        <v>0</v>
      </c>
    </row>
    <row r="118" customFormat="false" ht="15" hidden="false" customHeight="false" outlineLevel="0" collapsed="false">
      <c r="A118" s="2" t="s">
        <v>431</v>
      </c>
      <c r="B118" s="2" t="s">
        <v>41</v>
      </c>
      <c r="C118" s="2" t="s">
        <v>386</v>
      </c>
      <c r="D118" s="2" t="n">
        <v>2</v>
      </c>
      <c r="E118" s="2" t="n">
        <v>2</v>
      </c>
      <c r="F118" s="2" t="n">
        <v>0.0052</v>
      </c>
      <c r="G118" s="2" t="n">
        <v>0</v>
      </c>
    </row>
    <row r="119" customFormat="false" ht="15" hidden="false" customHeight="false" outlineLevel="0" collapsed="false">
      <c r="A119" s="2" t="s">
        <v>950</v>
      </c>
      <c r="B119" s="2" t="s">
        <v>52</v>
      </c>
      <c r="C119" s="2" t="s">
        <v>30</v>
      </c>
      <c r="D119" s="2" t="n">
        <v>2</v>
      </c>
      <c r="E119" s="2" t="n">
        <v>2</v>
      </c>
      <c r="F119" s="2" t="n">
        <v>0.0052</v>
      </c>
      <c r="G119" s="2" t="n">
        <v>0.002</v>
      </c>
    </row>
    <row r="120" customFormat="false" ht="15" hidden="false" customHeight="false" outlineLevel="0" collapsed="false">
      <c r="A120" s="2" t="s">
        <v>1178</v>
      </c>
      <c r="B120" s="2" t="s">
        <v>41</v>
      </c>
      <c r="C120" s="2" t="s">
        <v>1158</v>
      </c>
      <c r="D120" s="2" t="n">
        <v>2</v>
      </c>
      <c r="E120" s="2" t="n">
        <v>2</v>
      </c>
      <c r="F120" s="2" t="n">
        <v>0.0052</v>
      </c>
      <c r="G120" s="2" t="n">
        <v>0</v>
      </c>
    </row>
    <row r="121" customFormat="false" ht="15" hidden="false" customHeight="false" outlineLevel="0" collapsed="false">
      <c r="A121" s="2" t="s">
        <v>1182</v>
      </c>
      <c r="B121" s="2" t="s">
        <v>41</v>
      </c>
      <c r="C121" s="2" t="s">
        <v>1158</v>
      </c>
      <c r="D121" s="2" t="n">
        <v>2</v>
      </c>
      <c r="E121" s="2" t="n">
        <v>2</v>
      </c>
      <c r="F121" s="2" t="n">
        <v>0.0052</v>
      </c>
      <c r="G121" s="2" t="n">
        <v>0</v>
      </c>
    </row>
    <row r="122" customFormat="false" ht="15" hidden="false" customHeight="false" outlineLevel="0" collapsed="false">
      <c r="A122" s="2" t="s">
        <v>472</v>
      </c>
      <c r="B122" s="2" t="s">
        <v>41</v>
      </c>
      <c r="C122" s="2" t="s">
        <v>386</v>
      </c>
      <c r="D122" s="2" t="n">
        <v>2</v>
      </c>
      <c r="E122" s="2" t="n">
        <v>2</v>
      </c>
      <c r="F122" s="2" t="n">
        <v>0.0051</v>
      </c>
      <c r="G122" s="2" t="n">
        <v>0</v>
      </c>
    </row>
    <row r="123" customFormat="false" ht="15" hidden="false" customHeight="false" outlineLevel="0" collapsed="false">
      <c r="A123" s="2" t="s">
        <v>297</v>
      </c>
      <c r="B123" s="2" t="s">
        <v>41</v>
      </c>
      <c r="C123" s="2" t="s">
        <v>227</v>
      </c>
      <c r="D123" s="2" t="n">
        <v>3</v>
      </c>
      <c r="E123" s="2" t="n">
        <v>3</v>
      </c>
      <c r="F123" s="2" t="n">
        <v>0.0049</v>
      </c>
      <c r="G123" s="2" t="n">
        <v>0</v>
      </c>
    </row>
    <row r="124" customFormat="false" ht="15" hidden="false" customHeight="false" outlineLevel="0" collapsed="false">
      <c r="A124" s="2" t="s">
        <v>1153</v>
      </c>
      <c r="B124" s="2" t="s">
        <v>52</v>
      </c>
      <c r="C124" s="2" t="s">
        <v>30</v>
      </c>
      <c r="D124" s="2" t="n">
        <v>4</v>
      </c>
      <c r="E124" s="2" t="n">
        <v>4</v>
      </c>
      <c r="F124" s="2" t="n">
        <v>0.0049</v>
      </c>
      <c r="G124" s="2" t="n">
        <v>0</v>
      </c>
    </row>
    <row r="125" customFormat="false" ht="15" hidden="false" customHeight="false" outlineLevel="0" collapsed="false">
      <c r="A125" s="2" t="s">
        <v>460</v>
      </c>
      <c r="B125" s="2" t="s">
        <v>41</v>
      </c>
      <c r="C125" s="2" t="s">
        <v>386</v>
      </c>
      <c r="D125" s="2" t="n">
        <v>2</v>
      </c>
      <c r="E125" s="2" t="n">
        <v>2</v>
      </c>
      <c r="F125" s="2" t="n">
        <v>0.0046</v>
      </c>
      <c r="G125" s="2" t="n">
        <v>0</v>
      </c>
    </row>
    <row r="126" customFormat="false" ht="15" hidden="false" customHeight="false" outlineLevel="0" collapsed="false">
      <c r="A126" s="2" t="s">
        <v>468</v>
      </c>
      <c r="B126" s="2" t="s">
        <v>41</v>
      </c>
      <c r="C126" s="2" t="s">
        <v>386</v>
      </c>
      <c r="D126" s="2" t="n">
        <v>3</v>
      </c>
      <c r="E126" s="2" t="n">
        <v>3</v>
      </c>
      <c r="F126" s="2" t="n">
        <v>0.0045</v>
      </c>
      <c r="G126" s="2" t="n">
        <v>0</v>
      </c>
    </row>
    <row r="127" customFormat="false" ht="15" hidden="false" customHeight="false" outlineLevel="0" collapsed="false">
      <c r="A127" s="2" t="s">
        <v>778</v>
      </c>
      <c r="B127" s="2" t="s">
        <v>41</v>
      </c>
      <c r="C127" s="2" t="s">
        <v>30</v>
      </c>
      <c r="D127" s="2" t="n">
        <v>4</v>
      </c>
      <c r="E127" s="2" t="n">
        <v>4</v>
      </c>
      <c r="F127" s="2" t="n">
        <v>0.0043</v>
      </c>
      <c r="G127" s="2" t="n">
        <v>0.0058</v>
      </c>
    </row>
    <row r="128" customFormat="false" ht="15" hidden="false" customHeight="false" outlineLevel="0" collapsed="false">
      <c r="A128" s="2" t="s">
        <v>678</v>
      </c>
      <c r="B128" s="2" t="s">
        <v>52</v>
      </c>
      <c r="C128" s="2" t="s">
        <v>609</v>
      </c>
      <c r="D128" s="2" t="n">
        <v>5</v>
      </c>
      <c r="E128" s="2" t="n">
        <v>5</v>
      </c>
      <c r="F128" s="2" t="n">
        <v>0.0042</v>
      </c>
      <c r="G128" s="2" t="n">
        <v>0</v>
      </c>
    </row>
    <row r="129" customFormat="false" ht="15" hidden="false" customHeight="false" outlineLevel="0" collapsed="false">
      <c r="A129" s="2" t="s">
        <v>131</v>
      </c>
      <c r="B129" s="2" t="s">
        <v>52</v>
      </c>
      <c r="C129" s="2" t="s">
        <v>79</v>
      </c>
      <c r="D129" s="2" t="n">
        <v>2</v>
      </c>
      <c r="E129" s="2" t="n">
        <v>2</v>
      </c>
      <c r="F129" s="2" t="n">
        <v>0.0039</v>
      </c>
      <c r="G129" s="2" t="n">
        <v>0.0425</v>
      </c>
    </row>
    <row r="130" customFormat="false" ht="15" hidden="false" customHeight="false" outlineLevel="0" collapsed="false">
      <c r="A130" s="2" t="s">
        <v>1357</v>
      </c>
      <c r="B130" s="2" t="s">
        <v>1277</v>
      </c>
      <c r="C130" s="2" t="s">
        <v>1206</v>
      </c>
      <c r="D130" s="2" t="n">
        <v>5</v>
      </c>
      <c r="E130" s="2" t="n">
        <v>5</v>
      </c>
      <c r="F130" s="2" t="n">
        <v>0.0039</v>
      </c>
      <c r="G130" s="2" t="n">
        <v>0</v>
      </c>
    </row>
    <row r="131" customFormat="false" ht="15" hidden="false" customHeight="false" outlineLevel="0" collapsed="false">
      <c r="A131" s="2" t="s">
        <v>394</v>
      </c>
      <c r="B131" s="2" t="s">
        <v>41</v>
      </c>
      <c r="C131" s="2" t="s">
        <v>386</v>
      </c>
      <c r="D131" s="2" t="n">
        <v>2</v>
      </c>
      <c r="E131" s="2" t="n">
        <v>2</v>
      </c>
      <c r="F131" s="2" t="n">
        <v>0.0036</v>
      </c>
      <c r="G131" s="2" t="n">
        <v>0</v>
      </c>
    </row>
    <row r="132" customFormat="false" ht="15" hidden="false" customHeight="false" outlineLevel="0" collapsed="false">
      <c r="A132" s="2" t="s">
        <v>121</v>
      </c>
      <c r="B132" s="2" t="s">
        <v>41</v>
      </c>
      <c r="C132" s="2" t="s">
        <v>79</v>
      </c>
      <c r="D132" s="2" t="n">
        <v>2</v>
      </c>
      <c r="E132" s="2" t="n">
        <v>2</v>
      </c>
      <c r="F132" s="2" t="n">
        <v>0.0035</v>
      </c>
      <c r="G132" s="2" t="n">
        <v>0.002</v>
      </c>
    </row>
    <row r="133" customFormat="false" ht="15" hidden="false" customHeight="false" outlineLevel="0" collapsed="false">
      <c r="A133" s="2" t="s">
        <v>1289</v>
      </c>
      <c r="B133" s="2" t="s">
        <v>1212</v>
      </c>
      <c r="C133" s="2" t="s">
        <v>1206</v>
      </c>
      <c r="D133" s="2" t="n">
        <v>2</v>
      </c>
      <c r="E133" s="2" t="n">
        <v>2</v>
      </c>
      <c r="F133" s="2" t="n">
        <v>0.0033</v>
      </c>
      <c r="G133" s="2" t="n">
        <v>0</v>
      </c>
    </row>
    <row r="134" customFormat="false" ht="15" hidden="false" customHeight="false" outlineLevel="0" collapsed="false">
      <c r="A134" s="2" t="s">
        <v>489</v>
      </c>
      <c r="B134" s="2" t="s">
        <v>41</v>
      </c>
      <c r="C134" s="2" t="s">
        <v>386</v>
      </c>
      <c r="D134" s="2" t="n">
        <v>2</v>
      </c>
      <c r="E134" s="2" t="n">
        <v>2</v>
      </c>
      <c r="F134" s="2" t="n">
        <v>0.0029</v>
      </c>
      <c r="G134" s="2" t="n">
        <v>0</v>
      </c>
    </row>
    <row r="135" customFormat="false" ht="15" hidden="false" customHeight="false" outlineLevel="0" collapsed="false">
      <c r="A135" s="2" t="s">
        <v>761</v>
      </c>
      <c r="B135" s="2" t="s">
        <v>41</v>
      </c>
      <c r="C135" s="2" t="s">
        <v>695</v>
      </c>
      <c r="D135" s="2" t="n">
        <v>3</v>
      </c>
      <c r="E135" s="2" t="n">
        <v>3</v>
      </c>
      <c r="F135" s="2" t="n">
        <v>0.0028</v>
      </c>
      <c r="G135" s="2" t="n">
        <v>0</v>
      </c>
    </row>
    <row r="136" customFormat="false" ht="15" hidden="false" customHeight="false" outlineLevel="0" collapsed="false">
      <c r="A136" s="2" t="s">
        <v>908</v>
      </c>
      <c r="B136" s="2" t="s">
        <v>52</v>
      </c>
      <c r="C136" s="2" t="s">
        <v>30</v>
      </c>
      <c r="D136" s="2" t="n">
        <v>3</v>
      </c>
      <c r="E136" s="2" t="n">
        <v>3</v>
      </c>
      <c r="F136" s="2" t="n">
        <v>0.0027</v>
      </c>
      <c r="G136" s="2" t="n">
        <v>0.0113</v>
      </c>
    </row>
    <row r="137" customFormat="false" ht="15" hidden="false" customHeight="false" outlineLevel="0" collapsed="false">
      <c r="A137" s="2" t="s">
        <v>93</v>
      </c>
      <c r="B137" s="2" t="s">
        <v>52</v>
      </c>
      <c r="C137" s="2" t="s">
        <v>79</v>
      </c>
      <c r="D137" s="2" t="n">
        <v>3</v>
      </c>
      <c r="E137" s="2" t="n">
        <v>3</v>
      </c>
      <c r="F137" s="2" t="n">
        <v>0.0024</v>
      </c>
      <c r="G137" s="2" t="n">
        <v>0</v>
      </c>
    </row>
    <row r="138" customFormat="false" ht="15" hidden="false" customHeight="false" outlineLevel="0" collapsed="false">
      <c r="A138" s="2" t="s">
        <v>855</v>
      </c>
      <c r="B138" s="2" t="s">
        <v>41</v>
      </c>
      <c r="C138" s="2" t="s">
        <v>30</v>
      </c>
      <c r="D138" s="2" t="n">
        <v>2</v>
      </c>
      <c r="E138" s="2" t="n">
        <v>2</v>
      </c>
      <c r="F138" s="2" t="n">
        <v>0.0022</v>
      </c>
      <c r="G138" s="2" t="n">
        <v>0</v>
      </c>
    </row>
    <row r="139" customFormat="false" ht="15" hidden="false" customHeight="false" outlineLevel="0" collapsed="false">
      <c r="A139" s="2" t="s">
        <v>988</v>
      </c>
      <c r="B139" s="2" t="s">
        <v>41</v>
      </c>
      <c r="C139" s="2" t="s">
        <v>30</v>
      </c>
      <c r="D139" s="2" t="n">
        <v>4</v>
      </c>
      <c r="E139" s="2" t="n">
        <v>4</v>
      </c>
      <c r="F139" s="2" t="n">
        <v>0.0022</v>
      </c>
      <c r="G139" s="2" t="n">
        <v>0</v>
      </c>
    </row>
    <row r="140" customFormat="false" ht="15" hidden="false" customHeight="false" outlineLevel="0" collapsed="false">
      <c r="A140" s="2" t="s">
        <v>1268</v>
      </c>
      <c r="B140" s="2" t="s">
        <v>1236</v>
      </c>
      <c r="C140" s="2" t="s">
        <v>1206</v>
      </c>
      <c r="D140" s="2" t="n">
        <v>3</v>
      </c>
      <c r="E140" s="2" t="n">
        <v>3</v>
      </c>
      <c r="F140" s="2" t="n">
        <v>0.0022</v>
      </c>
      <c r="G140" s="2" t="n">
        <v>0</v>
      </c>
    </row>
    <row r="141" customFormat="false" ht="15" hidden="false" customHeight="false" outlineLevel="0" collapsed="false">
      <c r="A141" s="2" t="s">
        <v>1219</v>
      </c>
      <c r="B141" s="2" t="s">
        <v>1212</v>
      </c>
      <c r="C141" s="2" t="s">
        <v>1206</v>
      </c>
      <c r="D141" s="2" t="n">
        <v>2</v>
      </c>
      <c r="E141" s="2" t="n">
        <v>2</v>
      </c>
      <c r="F141" s="2" t="n">
        <v>0.0019</v>
      </c>
      <c r="G141" s="2" t="n">
        <v>0</v>
      </c>
    </row>
    <row r="142" customFormat="false" ht="15" hidden="false" customHeight="false" outlineLevel="0" collapsed="false">
      <c r="A142" s="2" t="s">
        <v>826</v>
      </c>
      <c r="B142" s="2" t="s">
        <v>52</v>
      </c>
      <c r="C142" s="2" t="s">
        <v>30</v>
      </c>
      <c r="D142" s="2" t="n">
        <v>2</v>
      </c>
      <c r="E142" s="2" t="n">
        <v>2</v>
      </c>
      <c r="F142" s="2" t="n">
        <v>0.0017</v>
      </c>
      <c r="G142" s="2" t="n">
        <v>0</v>
      </c>
    </row>
    <row r="143" customFormat="false" ht="15" hidden="false" customHeight="false" outlineLevel="0" collapsed="false">
      <c r="A143" s="2" t="s">
        <v>57</v>
      </c>
      <c r="B143" s="2" t="s">
        <v>41</v>
      </c>
      <c r="C143" s="2" t="s">
        <v>42</v>
      </c>
      <c r="D143" s="2" t="n">
        <v>2</v>
      </c>
      <c r="E143" s="2" t="n">
        <v>2</v>
      </c>
      <c r="F143" s="2" t="n">
        <v>0.0016</v>
      </c>
      <c r="G143" s="2" t="n">
        <v>0</v>
      </c>
    </row>
    <row r="144" customFormat="false" ht="15" hidden="false" customHeight="false" outlineLevel="0" collapsed="false">
      <c r="A144" s="2" t="s">
        <v>217</v>
      </c>
      <c r="B144" s="2" t="s">
        <v>52</v>
      </c>
      <c r="C144" s="2" t="s">
        <v>79</v>
      </c>
      <c r="D144" s="2" t="n">
        <v>2</v>
      </c>
      <c r="E144" s="2" t="n">
        <v>2</v>
      </c>
      <c r="F144" s="2" t="n">
        <v>0.0016</v>
      </c>
      <c r="G144" s="2" t="n">
        <v>0.0092</v>
      </c>
    </row>
    <row r="145" customFormat="false" ht="15" hidden="false" customHeight="false" outlineLevel="0" collapsed="false">
      <c r="A145" s="2" t="s">
        <v>1173</v>
      </c>
      <c r="B145" s="2" t="s">
        <v>41</v>
      </c>
      <c r="C145" s="2" t="s">
        <v>1158</v>
      </c>
      <c r="D145" s="2" t="n">
        <v>2</v>
      </c>
      <c r="E145" s="2" t="n">
        <v>2</v>
      </c>
      <c r="F145" s="2" t="n">
        <v>0.0016</v>
      </c>
      <c r="G145" s="2" t="n">
        <v>0.0001</v>
      </c>
    </row>
    <row r="146" customFormat="false" ht="15" hidden="false" customHeight="false" outlineLevel="0" collapsed="false">
      <c r="A146" s="2" t="s">
        <v>1222</v>
      </c>
      <c r="B146" s="2" t="s">
        <v>1223</v>
      </c>
      <c r="C146" s="2" t="s">
        <v>1206</v>
      </c>
      <c r="D146" s="2" t="n">
        <v>3</v>
      </c>
      <c r="E146" s="2" t="n">
        <v>3</v>
      </c>
      <c r="F146" s="2" t="n">
        <v>0.0015</v>
      </c>
      <c r="G146" s="2" t="n">
        <v>0</v>
      </c>
    </row>
    <row r="147" customFormat="false" ht="15" hidden="false" customHeight="false" outlineLevel="0" collapsed="false">
      <c r="A147" s="2" t="s">
        <v>694</v>
      </c>
      <c r="B147" s="2" t="s">
        <v>41</v>
      </c>
      <c r="C147" s="2" t="s">
        <v>695</v>
      </c>
      <c r="D147" s="2" t="n">
        <v>3</v>
      </c>
      <c r="E147" s="2" t="n">
        <v>3</v>
      </c>
      <c r="F147" s="2" t="n">
        <v>0.0014</v>
      </c>
      <c r="G147" s="2" t="n">
        <v>0</v>
      </c>
    </row>
    <row r="148" customFormat="false" ht="15" hidden="false" customHeight="false" outlineLevel="0" collapsed="false">
      <c r="A148" s="2" t="s">
        <v>373</v>
      </c>
      <c r="B148" s="2" t="s">
        <v>41</v>
      </c>
      <c r="C148" s="2" t="s">
        <v>227</v>
      </c>
      <c r="D148" s="2" t="n">
        <v>2</v>
      </c>
      <c r="E148" s="2" t="n">
        <v>2</v>
      </c>
      <c r="F148" s="2" t="n">
        <v>0.0013</v>
      </c>
      <c r="G148" s="2" t="n">
        <v>0</v>
      </c>
    </row>
    <row r="149" customFormat="false" ht="15" hidden="false" customHeight="false" outlineLevel="0" collapsed="false">
      <c r="A149" s="2" t="s">
        <v>1249</v>
      </c>
      <c r="B149" s="2" t="s">
        <v>1212</v>
      </c>
      <c r="C149" s="2" t="s">
        <v>1206</v>
      </c>
      <c r="D149" s="2" t="n">
        <v>2</v>
      </c>
      <c r="E149" s="2" t="n">
        <v>2</v>
      </c>
      <c r="F149" s="2" t="n">
        <v>0.0012</v>
      </c>
      <c r="G149" s="2" t="n">
        <v>0</v>
      </c>
    </row>
    <row r="150" customFormat="false" ht="15" hidden="false" customHeight="false" outlineLevel="0" collapsed="false">
      <c r="A150" s="2" t="s">
        <v>966</v>
      </c>
      <c r="B150" s="2" t="s">
        <v>41</v>
      </c>
      <c r="C150" s="2" t="s">
        <v>30</v>
      </c>
      <c r="D150" s="2" t="n">
        <v>2</v>
      </c>
      <c r="E150" s="2" t="n">
        <v>2</v>
      </c>
      <c r="F150" s="2" t="n">
        <v>0.0011</v>
      </c>
      <c r="G150" s="2" t="n">
        <v>0</v>
      </c>
    </row>
    <row r="151" customFormat="false" ht="15" hidden="false" customHeight="false" outlineLevel="0" collapsed="false">
      <c r="A151" s="2" t="s">
        <v>1037</v>
      </c>
      <c r="B151" s="2" t="s">
        <v>41</v>
      </c>
      <c r="C151" s="2" t="s">
        <v>30</v>
      </c>
      <c r="D151" s="2" t="n">
        <v>2</v>
      </c>
      <c r="E151" s="2" t="n">
        <v>2</v>
      </c>
      <c r="F151" s="2" t="n">
        <v>0.0011</v>
      </c>
      <c r="G151" s="2" t="n">
        <v>0</v>
      </c>
    </row>
    <row r="152" customFormat="false" ht="15" hidden="false" customHeight="false" outlineLevel="0" collapsed="false">
      <c r="A152" s="2" t="s">
        <v>200</v>
      </c>
      <c r="B152" s="2" t="s">
        <v>52</v>
      </c>
      <c r="C152" s="2" t="s">
        <v>79</v>
      </c>
      <c r="D152" s="2" t="n">
        <v>3</v>
      </c>
      <c r="E152" s="2" t="n">
        <v>3</v>
      </c>
      <c r="F152" s="2" t="n">
        <v>0.001</v>
      </c>
      <c r="G152" s="2" t="n">
        <v>0</v>
      </c>
    </row>
    <row r="153" customFormat="false" ht="15" hidden="false" customHeight="false" outlineLevel="0" collapsed="false">
      <c r="A153" s="2" t="s">
        <v>755</v>
      </c>
      <c r="B153" s="2" t="s">
        <v>41</v>
      </c>
      <c r="C153" s="2" t="s">
        <v>695</v>
      </c>
      <c r="D153" s="2" t="n">
        <v>2</v>
      </c>
      <c r="E153" s="2" t="n">
        <v>2</v>
      </c>
      <c r="F153" s="2" t="n">
        <v>0.001</v>
      </c>
      <c r="G153" s="2" t="n">
        <v>0</v>
      </c>
    </row>
    <row r="154" customFormat="false" ht="15" hidden="false" customHeight="false" outlineLevel="0" collapsed="false">
      <c r="A154" s="2" t="s">
        <v>915</v>
      </c>
      <c r="B154" s="2" t="s">
        <v>41</v>
      </c>
      <c r="C154" s="2" t="s">
        <v>30</v>
      </c>
      <c r="D154" s="2" t="n">
        <v>2</v>
      </c>
      <c r="E154" s="2" t="n">
        <v>2</v>
      </c>
      <c r="F154" s="2" t="n">
        <v>0.001</v>
      </c>
      <c r="G154" s="2" t="n">
        <v>0.0128</v>
      </c>
    </row>
    <row r="155" customFormat="false" ht="15" hidden="false" customHeight="false" outlineLevel="0" collapsed="false">
      <c r="A155" s="2" t="s">
        <v>300</v>
      </c>
      <c r="B155" s="2" t="s">
        <v>52</v>
      </c>
      <c r="C155" s="2" t="s">
        <v>227</v>
      </c>
      <c r="D155" s="2" t="n">
        <v>2</v>
      </c>
      <c r="E155" s="2" t="n">
        <v>2</v>
      </c>
      <c r="F155" s="2" t="n">
        <v>0.0009</v>
      </c>
      <c r="G155" s="2" t="n">
        <v>0.002</v>
      </c>
    </row>
    <row r="156" customFormat="false" ht="15" hidden="false" customHeight="false" outlineLevel="0" collapsed="false">
      <c r="A156" s="2" t="s">
        <v>584</v>
      </c>
      <c r="B156" s="2" t="s">
        <v>41</v>
      </c>
      <c r="C156" s="2" t="s">
        <v>558</v>
      </c>
      <c r="D156" s="2" t="n">
        <v>5</v>
      </c>
      <c r="E156" s="2" t="n">
        <v>5</v>
      </c>
      <c r="F156" s="2" t="n">
        <v>0.0008</v>
      </c>
      <c r="G156" s="2" t="n">
        <v>0</v>
      </c>
    </row>
    <row r="157" customFormat="false" ht="15" hidden="false" customHeight="false" outlineLevel="0" collapsed="false">
      <c r="A157" s="2" t="s">
        <v>562</v>
      </c>
      <c r="B157" s="2" t="s">
        <v>41</v>
      </c>
      <c r="C157" s="2" t="s">
        <v>558</v>
      </c>
      <c r="D157" s="2" t="n">
        <v>2</v>
      </c>
      <c r="E157" s="2" t="n">
        <v>2</v>
      </c>
      <c r="F157" s="2" t="n">
        <v>0.0008</v>
      </c>
      <c r="G157" s="2" t="n">
        <v>0</v>
      </c>
    </row>
    <row r="158" customFormat="false" ht="15" hidden="false" customHeight="false" outlineLevel="0" collapsed="false">
      <c r="A158" s="2" t="s">
        <v>1131</v>
      </c>
      <c r="B158" s="2" t="s">
        <v>41</v>
      </c>
      <c r="C158" s="2" t="s">
        <v>30</v>
      </c>
      <c r="D158" s="2" t="n">
        <v>2</v>
      </c>
      <c r="E158" s="2" t="n">
        <v>2</v>
      </c>
      <c r="F158" s="2" t="n">
        <v>0.0008</v>
      </c>
      <c r="G158" s="2" t="n">
        <v>0</v>
      </c>
    </row>
    <row r="159" customFormat="false" ht="15" hidden="false" customHeight="false" outlineLevel="0" collapsed="false">
      <c r="A159" s="2" t="s">
        <v>83</v>
      </c>
      <c r="B159" s="2" t="s">
        <v>52</v>
      </c>
      <c r="C159" s="2" t="s">
        <v>79</v>
      </c>
      <c r="D159" s="2" t="n">
        <v>3</v>
      </c>
      <c r="E159" s="2" t="n">
        <v>3</v>
      </c>
      <c r="F159" s="2" t="n">
        <v>0.0006</v>
      </c>
      <c r="G159" s="2" t="n">
        <v>0.0001</v>
      </c>
    </row>
    <row r="160" customFormat="false" ht="15" hidden="false" customHeight="false" outlineLevel="0" collapsed="false">
      <c r="A160" s="2" t="s">
        <v>540</v>
      </c>
      <c r="B160" s="2" t="s">
        <v>41</v>
      </c>
      <c r="C160" s="2" t="s">
        <v>509</v>
      </c>
      <c r="D160" s="2" t="n">
        <v>4</v>
      </c>
      <c r="E160" s="2" t="n">
        <v>4</v>
      </c>
      <c r="F160" s="2" t="n">
        <v>0.0006</v>
      </c>
      <c r="G160" s="2" t="n">
        <v>0</v>
      </c>
    </row>
    <row r="161" customFormat="false" ht="15" hidden="false" customHeight="false" outlineLevel="0" collapsed="false">
      <c r="A161" s="2" t="s">
        <v>588</v>
      </c>
      <c r="B161" s="2" t="s">
        <v>41</v>
      </c>
      <c r="C161" s="2" t="s">
        <v>558</v>
      </c>
      <c r="D161" s="2" t="n">
        <v>2</v>
      </c>
      <c r="E161" s="2" t="n">
        <v>2</v>
      </c>
      <c r="F161" s="2" t="n">
        <v>0.0006</v>
      </c>
      <c r="G161" s="2" t="n">
        <v>0</v>
      </c>
    </row>
    <row r="162" customFormat="false" ht="15" hidden="false" customHeight="false" outlineLevel="0" collapsed="false">
      <c r="A162" s="2" t="s">
        <v>1008</v>
      </c>
      <c r="B162" s="2" t="s">
        <v>41</v>
      </c>
      <c r="C162" s="2" t="s">
        <v>30</v>
      </c>
      <c r="D162" s="2" t="n">
        <v>2</v>
      </c>
      <c r="E162" s="2" t="n">
        <v>2</v>
      </c>
      <c r="F162" s="2" t="n">
        <v>0.0006</v>
      </c>
      <c r="G162" s="2" t="n">
        <v>0.002</v>
      </c>
    </row>
    <row r="163" customFormat="false" ht="15" hidden="false" customHeight="false" outlineLevel="0" collapsed="false">
      <c r="A163" s="2" t="s">
        <v>1316</v>
      </c>
      <c r="B163" s="2" t="s">
        <v>1212</v>
      </c>
      <c r="C163" s="2" t="s">
        <v>1206</v>
      </c>
      <c r="D163" s="2" t="n">
        <v>2</v>
      </c>
      <c r="E163" s="2" t="n">
        <v>2</v>
      </c>
      <c r="F163" s="2" t="n">
        <v>0.0006</v>
      </c>
      <c r="G163" s="2" t="n">
        <v>0</v>
      </c>
    </row>
    <row r="164" customFormat="false" ht="15" hidden="false" customHeight="false" outlineLevel="0" collapsed="false">
      <c r="A164" s="2" t="s">
        <v>920</v>
      </c>
      <c r="B164" s="2" t="s">
        <v>52</v>
      </c>
      <c r="C164" s="2" t="s">
        <v>30</v>
      </c>
      <c r="D164" s="2" t="n">
        <v>3</v>
      </c>
      <c r="E164" s="2" t="n">
        <v>3</v>
      </c>
      <c r="F164" s="2" t="n">
        <v>0.0005</v>
      </c>
      <c r="G164" s="2" t="n">
        <v>0.011</v>
      </c>
    </row>
    <row r="165" customFormat="false" ht="15" hidden="false" customHeight="false" outlineLevel="0" collapsed="false">
      <c r="A165" s="2" t="s">
        <v>720</v>
      </c>
      <c r="B165" s="2" t="s">
        <v>41</v>
      </c>
      <c r="C165" s="2" t="s">
        <v>695</v>
      </c>
      <c r="D165" s="2" t="n">
        <v>2</v>
      </c>
      <c r="E165" s="2" t="n">
        <v>2</v>
      </c>
      <c r="F165" s="2" t="n">
        <v>0.0003</v>
      </c>
      <c r="G165" s="2" t="n">
        <v>0</v>
      </c>
    </row>
    <row r="166" customFormat="false" ht="15" hidden="false" customHeight="false" outlineLevel="0" collapsed="false">
      <c r="A166" s="2" t="s">
        <v>1335</v>
      </c>
      <c r="B166" s="2" t="s">
        <v>1277</v>
      </c>
      <c r="C166" s="2" t="s">
        <v>1206</v>
      </c>
      <c r="D166" s="2" t="n">
        <v>2</v>
      </c>
      <c r="E166" s="2" t="n">
        <v>2</v>
      </c>
      <c r="F166" s="2" t="n">
        <v>0.0003</v>
      </c>
      <c r="G166" s="2" t="n">
        <v>0</v>
      </c>
    </row>
    <row r="167" customFormat="false" ht="15" hidden="false" customHeight="false" outlineLevel="0" collapsed="false">
      <c r="A167" s="2" t="s">
        <v>566</v>
      </c>
      <c r="B167" s="2" t="s">
        <v>41</v>
      </c>
      <c r="C167" s="2" t="s">
        <v>558</v>
      </c>
      <c r="D167" s="2" t="n">
        <v>2</v>
      </c>
      <c r="E167" s="2" t="n">
        <v>2</v>
      </c>
      <c r="F167" s="2" t="n">
        <v>0.0002</v>
      </c>
      <c r="G167" s="2" t="n">
        <v>0</v>
      </c>
    </row>
    <row r="168" customFormat="false" ht="15" hidden="false" customHeight="false" outlineLevel="0" collapsed="false">
      <c r="A168" s="2" t="s">
        <v>1002</v>
      </c>
      <c r="B168" s="2" t="s">
        <v>52</v>
      </c>
      <c r="C168" s="2" t="s">
        <v>30</v>
      </c>
      <c r="D168" s="2" t="n">
        <v>3</v>
      </c>
      <c r="E168" s="2" t="n">
        <v>3</v>
      </c>
      <c r="F168" s="2" t="n">
        <v>0.0002</v>
      </c>
      <c r="G168" s="2" t="n">
        <v>0.0011</v>
      </c>
    </row>
    <row r="169" customFormat="false" ht="15" hidden="false" customHeight="false" outlineLevel="0" collapsed="false">
      <c r="A169" s="2" t="s">
        <v>1076</v>
      </c>
      <c r="B169" s="2" t="s">
        <v>52</v>
      </c>
      <c r="C169" s="2" t="s">
        <v>30</v>
      </c>
      <c r="D169" s="2" t="n">
        <v>3</v>
      </c>
      <c r="E169" s="2" t="n">
        <v>3</v>
      </c>
      <c r="F169" s="2" t="n">
        <v>0.0001</v>
      </c>
      <c r="G169" s="2" t="n">
        <v>0</v>
      </c>
    </row>
    <row r="170" customFormat="false" ht="15" hidden="false" customHeight="false" outlineLevel="0" collapsed="false">
      <c r="A170" s="2" t="s">
        <v>51</v>
      </c>
      <c r="B170" s="2" t="s">
        <v>52</v>
      </c>
      <c r="C170" s="2" t="s">
        <v>42</v>
      </c>
      <c r="D170" s="2" t="n">
        <v>1</v>
      </c>
      <c r="E170" s="2" t="n">
        <v>1</v>
      </c>
      <c r="F170" s="2" t="n">
        <v>0</v>
      </c>
      <c r="G170" s="2" t="n">
        <v>0</v>
      </c>
    </row>
    <row r="171" customFormat="false" ht="15" hidden="false" customHeight="false" outlineLevel="0" collapsed="false">
      <c r="A171" s="2" t="s">
        <v>813</v>
      </c>
      <c r="B171" s="2" t="s">
        <v>41</v>
      </c>
      <c r="C171" s="2" t="s">
        <v>30</v>
      </c>
      <c r="D171" s="2" t="n">
        <v>1</v>
      </c>
      <c r="E171" s="2" t="n">
        <v>1</v>
      </c>
      <c r="F171" s="2" t="n">
        <v>0</v>
      </c>
      <c r="G171" s="2" t="n">
        <v>0</v>
      </c>
    </row>
    <row r="172" customFormat="false" ht="15" hidden="false" customHeight="false" outlineLevel="0" collapsed="false">
      <c r="A172" s="2" t="s">
        <v>62</v>
      </c>
      <c r="B172" s="2" t="s">
        <v>41</v>
      </c>
      <c r="C172" s="2" t="s">
        <v>42</v>
      </c>
      <c r="D172" s="2" t="n">
        <v>0</v>
      </c>
      <c r="E172" s="2" t="n">
        <v>0</v>
      </c>
      <c r="F172" s="2" t="n">
        <v>0</v>
      </c>
      <c r="G172" s="2" t="n">
        <v>0</v>
      </c>
    </row>
    <row r="173" customFormat="false" ht="15" hidden="false" customHeight="false" outlineLevel="0" collapsed="false">
      <c r="A173" s="2" t="s">
        <v>67</v>
      </c>
      <c r="B173" s="2" t="s">
        <v>52</v>
      </c>
      <c r="C173" s="2" t="s">
        <v>42</v>
      </c>
      <c r="D173" s="2" t="n">
        <v>1</v>
      </c>
      <c r="E173" s="2" t="n">
        <v>1</v>
      </c>
      <c r="F173" s="2" t="n">
        <v>0</v>
      </c>
      <c r="G173" s="2" t="n">
        <v>0</v>
      </c>
    </row>
    <row r="174" customFormat="false" ht="15" hidden="false" customHeight="false" outlineLevel="0" collapsed="false">
      <c r="A174" s="2" t="s">
        <v>213</v>
      </c>
      <c r="B174" s="2" t="s">
        <v>52</v>
      </c>
      <c r="C174" s="2" t="s">
        <v>79</v>
      </c>
      <c r="D174" s="2" t="n">
        <v>1</v>
      </c>
      <c r="E174" s="2" t="n">
        <v>1</v>
      </c>
      <c r="F174" s="2" t="n">
        <v>0</v>
      </c>
      <c r="G174" s="2" t="n">
        <v>0</v>
      </c>
    </row>
    <row r="175" customFormat="false" ht="15" hidden="false" customHeight="false" outlineLevel="0" collapsed="false">
      <c r="A175" s="2" t="s">
        <v>835</v>
      </c>
      <c r="B175" s="2" t="s">
        <v>52</v>
      </c>
      <c r="C175" s="2" t="s">
        <v>30</v>
      </c>
      <c r="D175" s="2" t="n">
        <v>1</v>
      </c>
      <c r="E175" s="2" t="n">
        <v>1</v>
      </c>
      <c r="F175" s="2" t="n">
        <v>0</v>
      </c>
      <c r="G175" s="2" t="n">
        <v>0</v>
      </c>
    </row>
    <row r="176" customFormat="false" ht="15" hidden="false" customHeight="false" outlineLevel="0" collapsed="false">
      <c r="A176" s="2" t="s">
        <v>226</v>
      </c>
      <c r="B176" s="2" t="s">
        <v>52</v>
      </c>
      <c r="C176" s="2" t="s">
        <v>227</v>
      </c>
      <c r="D176" s="2" t="n">
        <v>2</v>
      </c>
      <c r="E176" s="2" t="n">
        <v>2</v>
      </c>
      <c r="F176" s="2" t="n">
        <v>0</v>
      </c>
      <c r="G176" s="2" t="n">
        <v>0</v>
      </c>
    </row>
    <row r="177" customFormat="false" ht="15" hidden="false" customHeight="false" outlineLevel="0" collapsed="false">
      <c r="A177" s="2" t="s">
        <v>134</v>
      </c>
      <c r="B177" s="2" t="s">
        <v>52</v>
      </c>
      <c r="C177" s="2" t="s">
        <v>79</v>
      </c>
      <c r="D177" s="2" t="n">
        <v>1</v>
      </c>
      <c r="E177" s="2" t="n">
        <v>1</v>
      </c>
      <c r="F177" s="2" t="n">
        <v>0</v>
      </c>
      <c r="G177" s="2" t="n">
        <v>0</v>
      </c>
    </row>
    <row r="178" customFormat="false" ht="15" hidden="false" customHeight="false" outlineLevel="0" collapsed="false">
      <c r="A178" s="2" t="s">
        <v>171</v>
      </c>
      <c r="B178" s="2" t="s">
        <v>41</v>
      </c>
      <c r="C178" s="2" t="s">
        <v>79</v>
      </c>
      <c r="D178" s="2" t="n">
        <v>1</v>
      </c>
      <c r="E178" s="2" t="n">
        <v>1</v>
      </c>
      <c r="F178" s="2" t="n">
        <v>0</v>
      </c>
      <c r="G178" s="2" t="n">
        <v>0</v>
      </c>
    </row>
    <row r="179" customFormat="false" ht="15" hidden="false" customHeight="false" outlineLevel="0" collapsed="false">
      <c r="A179" s="2" t="s">
        <v>148</v>
      </c>
      <c r="B179" s="2" t="s">
        <v>41</v>
      </c>
      <c r="C179" s="2" t="s">
        <v>79</v>
      </c>
      <c r="D179" s="2" t="n">
        <v>1</v>
      </c>
      <c r="E179" s="2" t="n">
        <v>1</v>
      </c>
      <c r="F179" s="2" t="n">
        <v>0</v>
      </c>
      <c r="G179" s="2" t="n">
        <v>0</v>
      </c>
    </row>
    <row r="180" customFormat="false" ht="15" hidden="false" customHeight="false" outlineLevel="0" collapsed="false">
      <c r="A180" s="2" t="s">
        <v>186</v>
      </c>
      <c r="B180" s="2" t="s">
        <v>41</v>
      </c>
      <c r="C180" s="2" t="s">
        <v>79</v>
      </c>
      <c r="D180" s="2" t="n">
        <v>1</v>
      </c>
      <c r="E180" s="2" t="n">
        <v>1</v>
      </c>
      <c r="F180" s="2" t="n">
        <v>0</v>
      </c>
      <c r="G180" s="2" t="n">
        <v>0</v>
      </c>
    </row>
    <row r="181" customFormat="false" ht="15" hidden="false" customHeight="false" outlineLevel="0" collapsed="false">
      <c r="A181" s="2" t="s">
        <v>111</v>
      </c>
      <c r="B181" s="2" t="s">
        <v>41</v>
      </c>
      <c r="C181" s="2" t="s">
        <v>79</v>
      </c>
      <c r="D181" s="2" t="n">
        <v>1</v>
      </c>
      <c r="E181" s="2" t="n">
        <v>1</v>
      </c>
      <c r="F181" s="2" t="n">
        <v>0</v>
      </c>
      <c r="G181" s="2" t="n">
        <v>0</v>
      </c>
    </row>
    <row r="182" customFormat="false" ht="15" hidden="false" customHeight="false" outlineLevel="0" collapsed="false">
      <c r="A182" s="2" t="s">
        <v>164</v>
      </c>
      <c r="B182" s="2" t="s">
        <v>41</v>
      </c>
      <c r="C182" s="2" t="s">
        <v>79</v>
      </c>
      <c r="D182" s="2" t="n">
        <v>0</v>
      </c>
      <c r="E182" s="2" t="n">
        <v>0</v>
      </c>
      <c r="F182" s="2" t="n">
        <v>0</v>
      </c>
      <c r="G182" s="2" t="n">
        <v>0</v>
      </c>
    </row>
    <row r="183" customFormat="false" ht="15" hidden="false" customHeight="false" outlineLevel="0" collapsed="false">
      <c r="A183" s="2" t="s">
        <v>143</v>
      </c>
      <c r="B183" s="2" t="s">
        <v>41</v>
      </c>
      <c r="C183" s="2" t="s">
        <v>79</v>
      </c>
      <c r="D183" s="2" t="n">
        <v>1</v>
      </c>
      <c r="E183" s="2" t="n">
        <v>1</v>
      </c>
      <c r="F183" s="2" t="n">
        <v>0</v>
      </c>
      <c r="G183" s="2" t="n">
        <v>0</v>
      </c>
    </row>
    <row r="184" customFormat="false" ht="15" hidden="false" customHeight="false" outlineLevel="0" collapsed="false">
      <c r="A184" s="2" t="s">
        <v>190</v>
      </c>
      <c r="B184" s="2" t="s">
        <v>41</v>
      </c>
      <c r="C184" s="2" t="s">
        <v>79</v>
      </c>
      <c r="D184" s="2" t="n">
        <v>0</v>
      </c>
      <c r="E184" s="2" t="n">
        <v>0</v>
      </c>
      <c r="F184" s="2" t="n">
        <v>0</v>
      </c>
      <c r="G184" s="2" t="n">
        <v>0</v>
      </c>
    </row>
    <row r="185" customFormat="false" ht="15" hidden="false" customHeight="false" outlineLevel="0" collapsed="false">
      <c r="A185" s="2" t="s">
        <v>104</v>
      </c>
      <c r="B185" s="2" t="s">
        <v>41</v>
      </c>
      <c r="C185" s="2" t="s">
        <v>79</v>
      </c>
      <c r="D185" s="2" t="n">
        <v>0</v>
      </c>
      <c r="E185" s="2" t="n">
        <v>0</v>
      </c>
      <c r="F185" s="2" t="n">
        <v>0</v>
      </c>
      <c r="G185" s="2" t="n">
        <v>0</v>
      </c>
    </row>
    <row r="186" customFormat="false" ht="15" hidden="false" customHeight="false" outlineLevel="0" collapsed="false">
      <c r="A186" s="2" t="s">
        <v>152</v>
      </c>
      <c r="B186" s="2" t="s">
        <v>52</v>
      </c>
      <c r="C186" s="2" t="s">
        <v>79</v>
      </c>
      <c r="D186" s="2" t="n">
        <v>1</v>
      </c>
      <c r="E186" s="2" t="n">
        <v>1</v>
      </c>
      <c r="F186" s="2" t="n">
        <v>0</v>
      </c>
      <c r="G186" s="2" t="n">
        <v>0</v>
      </c>
    </row>
    <row r="187" customFormat="false" ht="15" hidden="false" customHeight="false" outlineLevel="0" collapsed="false">
      <c r="A187" s="2" t="s">
        <v>823</v>
      </c>
      <c r="B187" s="2" t="s">
        <v>52</v>
      </c>
      <c r="C187" s="2" t="s">
        <v>30</v>
      </c>
      <c r="D187" s="2" t="n">
        <v>2</v>
      </c>
      <c r="E187" s="2" t="n">
        <v>2</v>
      </c>
      <c r="F187" s="2" t="n">
        <v>0</v>
      </c>
      <c r="G187" s="2" t="n">
        <v>0</v>
      </c>
    </row>
    <row r="188" customFormat="false" ht="15" hidden="false" customHeight="false" outlineLevel="0" collapsed="false">
      <c r="A188" s="2" t="s">
        <v>842</v>
      </c>
      <c r="B188" s="2" t="s">
        <v>52</v>
      </c>
      <c r="C188" s="2" t="s">
        <v>30</v>
      </c>
      <c r="D188" s="2" t="n">
        <v>1</v>
      </c>
      <c r="E188" s="2" t="n">
        <v>1</v>
      </c>
      <c r="F188" s="2" t="n">
        <v>0</v>
      </c>
      <c r="G188" s="2" t="n">
        <v>0</v>
      </c>
    </row>
    <row r="189" customFormat="false" ht="15" hidden="false" customHeight="false" outlineLevel="0" collapsed="false">
      <c r="A189" s="2" t="s">
        <v>818</v>
      </c>
      <c r="B189" s="2" t="s">
        <v>41</v>
      </c>
      <c r="C189" s="2" t="s">
        <v>30</v>
      </c>
      <c r="D189" s="2" t="n">
        <v>1</v>
      </c>
      <c r="E189" s="2" t="n">
        <v>1</v>
      </c>
      <c r="F189" s="2" t="n">
        <v>0</v>
      </c>
      <c r="G189" s="2" t="n">
        <v>0</v>
      </c>
    </row>
    <row r="190" customFormat="false" ht="15" hidden="false" customHeight="false" outlineLevel="0" collapsed="false">
      <c r="A190" s="2" t="s">
        <v>245</v>
      </c>
      <c r="B190" s="2" t="s">
        <v>52</v>
      </c>
      <c r="C190" s="2" t="s">
        <v>227</v>
      </c>
      <c r="D190" s="2" t="n">
        <v>2</v>
      </c>
      <c r="E190" s="2" t="n">
        <v>2</v>
      </c>
      <c r="F190" s="2" t="n">
        <v>0</v>
      </c>
      <c r="G190" s="2" t="n">
        <v>0.002</v>
      </c>
    </row>
    <row r="191" customFormat="false" ht="15" hidden="false" customHeight="false" outlineLevel="0" collapsed="false">
      <c r="A191" s="2" t="s">
        <v>279</v>
      </c>
      <c r="B191" s="2" t="s">
        <v>52</v>
      </c>
      <c r="C191" s="2" t="s">
        <v>227</v>
      </c>
      <c r="D191" s="2" t="n">
        <v>2</v>
      </c>
      <c r="E191" s="2" t="n">
        <v>2</v>
      </c>
      <c r="F191" s="2" t="n">
        <v>0</v>
      </c>
      <c r="G191" s="2" t="n">
        <v>0</v>
      </c>
    </row>
    <row r="192" customFormat="false" ht="15" hidden="false" customHeight="false" outlineLevel="0" collapsed="false">
      <c r="A192" s="2" t="s">
        <v>231</v>
      </c>
      <c r="B192" s="2" t="s">
        <v>41</v>
      </c>
      <c r="C192" s="2" t="s">
        <v>227</v>
      </c>
      <c r="D192" s="2" t="n">
        <v>2</v>
      </c>
      <c r="E192" s="2" t="n">
        <v>2</v>
      </c>
      <c r="F192" s="2" t="n">
        <v>0</v>
      </c>
      <c r="G192" s="2" t="n">
        <v>0</v>
      </c>
    </row>
    <row r="193" customFormat="false" ht="15" hidden="false" customHeight="false" outlineLevel="0" collapsed="false">
      <c r="A193" s="2" t="s">
        <v>289</v>
      </c>
      <c r="B193" s="2" t="s">
        <v>41</v>
      </c>
      <c r="C193" s="2" t="s">
        <v>227</v>
      </c>
      <c r="D193" s="2" t="n">
        <v>1</v>
      </c>
      <c r="E193" s="2" t="n">
        <v>1</v>
      </c>
      <c r="F193" s="2" t="n">
        <v>0</v>
      </c>
      <c r="G193" s="2" t="n">
        <v>0</v>
      </c>
    </row>
    <row r="194" customFormat="false" ht="15" hidden="false" customHeight="false" outlineLevel="0" collapsed="false">
      <c r="A194" s="2" t="s">
        <v>294</v>
      </c>
      <c r="B194" s="2" t="s">
        <v>41</v>
      </c>
      <c r="C194" s="2" t="s">
        <v>227</v>
      </c>
      <c r="D194" s="2" t="n">
        <v>1</v>
      </c>
      <c r="E194" s="2" t="n">
        <v>1</v>
      </c>
      <c r="F194" s="2" t="n">
        <v>0</v>
      </c>
      <c r="G194" s="2" t="n">
        <v>0</v>
      </c>
    </row>
    <row r="195" customFormat="false" ht="15" hidden="false" customHeight="false" outlineLevel="0" collapsed="false">
      <c r="A195" s="2" t="s">
        <v>264</v>
      </c>
      <c r="B195" s="2" t="s">
        <v>52</v>
      </c>
      <c r="C195" s="2" t="s">
        <v>227</v>
      </c>
      <c r="D195" s="2" t="n">
        <v>1</v>
      </c>
      <c r="E195" s="2" t="n">
        <v>1</v>
      </c>
      <c r="F195" s="2" t="n">
        <v>0</v>
      </c>
      <c r="G195" s="2" t="n">
        <v>0</v>
      </c>
    </row>
    <row r="196" customFormat="false" ht="15" hidden="false" customHeight="false" outlineLevel="0" collapsed="false">
      <c r="A196" s="2" t="s">
        <v>254</v>
      </c>
      <c r="B196" s="2" t="s">
        <v>41</v>
      </c>
      <c r="C196" s="2" t="s">
        <v>227</v>
      </c>
      <c r="D196" s="2" t="n">
        <v>1</v>
      </c>
      <c r="E196" s="2" t="n">
        <v>1</v>
      </c>
      <c r="F196" s="2" t="n">
        <v>0</v>
      </c>
      <c r="G196" s="2" t="n">
        <v>0</v>
      </c>
    </row>
    <row r="197" customFormat="false" ht="15" hidden="false" customHeight="false" outlineLevel="0" collapsed="false">
      <c r="A197" s="2" t="s">
        <v>267</v>
      </c>
      <c r="B197" s="2" t="s">
        <v>41</v>
      </c>
      <c r="C197" s="2" t="s">
        <v>227</v>
      </c>
      <c r="D197" s="2" t="n">
        <v>1</v>
      </c>
      <c r="E197" s="2" t="n">
        <v>1</v>
      </c>
      <c r="F197" s="2" t="n">
        <v>0</v>
      </c>
      <c r="G197" s="2" t="n">
        <v>0</v>
      </c>
    </row>
    <row r="198" customFormat="false" ht="15" hidden="false" customHeight="false" outlineLevel="0" collapsed="false">
      <c r="A198" s="2" t="s">
        <v>249</v>
      </c>
      <c r="B198" s="2" t="s">
        <v>41</v>
      </c>
      <c r="C198" s="2" t="s">
        <v>227</v>
      </c>
      <c r="D198" s="2" t="n">
        <v>1</v>
      </c>
      <c r="E198" s="2" t="n">
        <v>1</v>
      </c>
      <c r="F198" s="2" t="n">
        <v>0</v>
      </c>
      <c r="G198" s="2" t="n">
        <v>0</v>
      </c>
    </row>
    <row r="199" customFormat="false" ht="15" hidden="false" customHeight="false" outlineLevel="0" collapsed="false">
      <c r="A199" s="2" t="s">
        <v>314</v>
      </c>
      <c r="B199" s="2" t="s">
        <v>52</v>
      </c>
      <c r="C199" s="2" t="s">
        <v>227</v>
      </c>
      <c r="D199" s="2" t="n">
        <v>2</v>
      </c>
      <c r="E199" s="2" t="n">
        <v>2</v>
      </c>
      <c r="F199" s="2" t="n">
        <v>0</v>
      </c>
      <c r="G199" s="2" t="n">
        <v>0</v>
      </c>
    </row>
    <row r="200" customFormat="false" ht="15" hidden="false" customHeight="false" outlineLevel="0" collapsed="false">
      <c r="A200" s="2" t="s">
        <v>322</v>
      </c>
      <c r="B200" s="2" t="s">
        <v>41</v>
      </c>
      <c r="C200" s="2" t="s">
        <v>227</v>
      </c>
      <c r="D200" s="2" t="n">
        <v>2</v>
      </c>
      <c r="E200" s="2" t="n">
        <v>2</v>
      </c>
      <c r="F200" s="2" t="n">
        <v>0</v>
      </c>
      <c r="G200" s="2" t="n">
        <v>0</v>
      </c>
    </row>
    <row r="201" customFormat="false" ht="15" hidden="false" customHeight="false" outlineLevel="0" collapsed="false">
      <c r="A201" s="2" t="s">
        <v>377</v>
      </c>
      <c r="B201" s="2" t="s">
        <v>41</v>
      </c>
      <c r="C201" s="2" t="s">
        <v>227</v>
      </c>
      <c r="D201" s="2" t="n">
        <v>1</v>
      </c>
      <c r="E201" s="2" t="n">
        <v>1</v>
      </c>
      <c r="F201" s="2" t="n">
        <v>0</v>
      </c>
      <c r="G201" s="2" t="n">
        <v>0</v>
      </c>
    </row>
    <row r="202" customFormat="false" ht="15" hidden="false" customHeight="false" outlineLevel="0" collapsed="false">
      <c r="A202" s="2" t="s">
        <v>344</v>
      </c>
      <c r="B202" s="2" t="s">
        <v>41</v>
      </c>
      <c r="C202" s="2" t="s">
        <v>227</v>
      </c>
      <c r="D202" s="2" t="n">
        <v>0</v>
      </c>
      <c r="E202" s="2" t="n">
        <v>0</v>
      </c>
      <c r="F202" s="2" t="n">
        <v>0</v>
      </c>
      <c r="G202" s="2" t="n">
        <v>0</v>
      </c>
    </row>
    <row r="203" customFormat="false" ht="15" hidden="false" customHeight="false" outlineLevel="0" collapsed="false">
      <c r="A203" s="2" t="s">
        <v>339</v>
      </c>
      <c r="B203" s="2" t="s">
        <v>41</v>
      </c>
      <c r="C203" s="2" t="s">
        <v>227</v>
      </c>
      <c r="D203" s="2" t="n">
        <v>1</v>
      </c>
      <c r="E203" s="2" t="n">
        <v>1</v>
      </c>
      <c r="F203" s="2" t="n">
        <v>0</v>
      </c>
      <c r="G203" s="2" t="n">
        <v>0</v>
      </c>
    </row>
    <row r="204" customFormat="false" ht="15" hidden="false" customHeight="false" outlineLevel="0" collapsed="false">
      <c r="A204" s="2" t="s">
        <v>360</v>
      </c>
      <c r="B204" s="2" t="s">
        <v>41</v>
      </c>
      <c r="C204" s="2" t="s">
        <v>227</v>
      </c>
      <c r="D204" s="2" t="n">
        <v>0</v>
      </c>
      <c r="E204" s="2" t="n">
        <v>0</v>
      </c>
      <c r="F204" s="2" t="n">
        <v>0</v>
      </c>
      <c r="G204" s="2" t="n">
        <v>0</v>
      </c>
    </row>
    <row r="205" customFormat="false" ht="15" hidden="false" customHeight="false" outlineLevel="0" collapsed="false">
      <c r="A205" s="2" t="s">
        <v>369</v>
      </c>
      <c r="B205" s="2" t="s">
        <v>41</v>
      </c>
      <c r="C205" s="2" t="s">
        <v>227</v>
      </c>
      <c r="D205" s="2" t="n">
        <v>1</v>
      </c>
      <c r="E205" s="2" t="n">
        <v>1</v>
      </c>
      <c r="F205" s="2" t="n">
        <v>0</v>
      </c>
      <c r="G205" s="2" t="n">
        <v>0</v>
      </c>
    </row>
    <row r="206" customFormat="false" ht="15" hidden="false" customHeight="false" outlineLevel="0" collapsed="false">
      <c r="A206" s="2" t="s">
        <v>381</v>
      </c>
      <c r="B206" s="2" t="s">
        <v>41</v>
      </c>
      <c r="C206" s="2" t="s">
        <v>227</v>
      </c>
      <c r="D206" s="2" t="n">
        <v>1</v>
      </c>
      <c r="E206" s="2" t="n">
        <v>1</v>
      </c>
      <c r="F206" s="2" t="n">
        <v>0</v>
      </c>
      <c r="G206" s="2" t="n">
        <v>0</v>
      </c>
    </row>
    <row r="207" customFormat="false" ht="15" hidden="false" customHeight="false" outlineLevel="0" collapsed="false">
      <c r="A207" s="2" t="s">
        <v>655</v>
      </c>
      <c r="B207" s="2" t="s">
        <v>52</v>
      </c>
      <c r="C207" s="2" t="s">
        <v>609</v>
      </c>
      <c r="D207" s="2" t="n">
        <v>2</v>
      </c>
      <c r="E207" s="2" t="n">
        <v>2</v>
      </c>
      <c r="F207" s="2" t="n">
        <v>0</v>
      </c>
      <c r="G207" s="2" t="n">
        <v>0</v>
      </c>
    </row>
    <row r="208" customFormat="false" ht="15" hidden="false" customHeight="false" outlineLevel="0" collapsed="false">
      <c r="A208" s="2" t="s">
        <v>675</v>
      </c>
      <c r="B208" s="2" t="s">
        <v>41</v>
      </c>
      <c r="C208" s="2" t="s">
        <v>609</v>
      </c>
      <c r="D208" s="2" t="n">
        <v>2</v>
      </c>
      <c r="E208" s="2" t="n">
        <v>2</v>
      </c>
      <c r="F208" s="2" t="n">
        <v>0</v>
      </c>
      <c r="G208" s="2" t="n">
        <v>0</v>
      </c>
    </row>
    <row r="209" customFormat="false" ht="15" hidden="false" customHeight="false" outlineLevel="0" collapsed="false">
      <c r="A209" s="2" t="s">
        <v>658</v>
      </c>
      <c r="B209" s="2" t="s">
        <v>41</v>
      </c>
      <c r="C209" s="2" t="s">
        <v>609</v>
      </c>
      <c r="D209" s="2" t="n">
        <v>2</v>
      </c>
      <c r="E209" s="2" t="n">
        <v>2</v>
      </c>
      <c r="F209" s="2" t="n">
        <v>0</v>
      </c>
      <c r="G209" s="2" t="n">
        <v>0</v>
      </c>
    </row>
    <row r="210" customFormat="false" ht="15" hidden="false" customHeight="false" outlineLevel="0" collapsed="false">
      <c r="A210" s="2" t="s">
        <v>356</v>
      </c>
      <c r="B210" s="2" t="s">
        <v>41</v>
      </c>
      <c r="C210" s="2" t="s">
        <v>227</v>
      </c>
      <c r="D210" s="2" t="n">
        <v>2</v>
      </c>
      <c r="E210" s="2" t="n">
        <v>2</v>
      </c>
      <c r="F210" s="2" t="n">
        <v>0</v>
      </c>
      <c r="G210" s="2" t="n">
        <v>0</v>
      </c>
    </row>
    <row r="211" customFormat="false" ht="15" hidden="false" customHeight="false" outlineLevel="0" collapsed="false">
      <c r="A211" s="2" t="s">
        <v>399</v>
      </c>
      <c r="B211" s="2" t="s">
        <v>41</v>
      </c>
      <c r="C211" s="2" t="s">
        <v>386</v>
      </c>
      <c r="D211" s="2" t="n">
        <v>2</v>
      </c>
      <c r="E211" s="2" t="n">
        <v>2</v>
      </c>
      <c r="F211" s="2" t="n">
        <v>0</v>
      </c>
      <c r="G211" s="2" t="n">
        <v>0</v>
      </c>
    </row>
    <row r="212" customFormat="false" ht="15" hidden="false" customHeight="false" outlineLevel="0" collapsed="false">
      <c r="A212" s="2" t="s">
        <v>423</v>
      </c>
      <c r="B212" s="2" t="s">
        <v>41</v>
      </c>
      <c r="C212" s="2" t="s">
        <v>386</v>
      </c>
      <c r="D212" s="2" t="n">
        <v>1</v>
      </c>
      <c r="E212" s="2" t="n">
        <v>1</v>
      </c>
      <c r="F212" s="2" t="n">
        <v>0</v>
      </c>
      <c r="G212" s="2" t="n">
        <v>0</v>
      </c>
    </row>
    <row r="213" customFormat="false" ht="15" hidden="false" customHeight="false" outlineLevel="0" collapsed="false">
      <c r="A213" s="2" t="s">
        <v>385</v>
      </c>
      <c r="B213" s="2" t="s">
        <v>41</v>
      </c>
      <c r="C213" s="2" t="s">
        <v>386</v>
      </c>
      <c r="D213" s="2" t="n">
        <v>1</v>
      </c>
      <c r="E213" s="2" t="n">
        <v>1</v>
      </c>
      <c r="F213" s="2" t="n">
        <v>0</v>
      </c>
      <c r="G213" s="2" t="n">
        <v>0</v>
      </c>
    </row>
    <row r="214" customFormat="false" ht="15" hidden="false" customHeight="false" outlineLevel="0" collapsed="false">
      <c r="A214" s="2" t="s">
        <v>418</v>
      </c>
      <c r="B214" s="2" t="s">
        <v>41</v>
      </c>
      <c r="C214" s="2" t="s">
        <v>386</v>
      </c>
      <c r="D214" s="2" t="n">
        <v>2</v>
      </c>
      <c r="E214" s="2" t="n">
        <v>2</v>
      </c>
      <c r="F214" s="2" t="n">
        <v>0</v>
      </c>
      <c r="G214" s="2" t="n">
        <v>0</v>
      </c>
    </row>
    <row r="215" customFormat="false" ht="15" hidden="false" customHeight="false" outlineLevel="0" collapsed="false">
      <c r="A215" s="2" t="s">
        <v>428</v>
      </c>
      <c r="B215" s="2" t="s">
        <v>41</v>
      </c>
      <c r="C215" s="2" t="s">
        <v>386</v>
      </c>
      <c r="D215" s="2" t="n">
        <v>1</v>
      </c>
      <c r="E215" s="2" t="n">
        <v>1</v>
      </c>
      <c r="F215" s="2" t="n">
        <v>0</v>
      </c>
      <c r="G215" s="2" t="n">
        <v>0</v>
      </c>
    </row>
    <row r="216" customFormat="false" ht="15" hidden="false" customHeight="false" outlineLevel="0" collapsed="false">
      <c r="A216" s="2" t="s">
        <v>475</v>
      </c>
      <c r="B216" s="2" t="s">
        <v>41</v>
      </c>
      <c r="C216" s="2" t="s">
        <v>386</v>
      </c>
      <c r="D216" s="2" t="n">
        <v>1</v>
      </c>
      <c r="E216" s="2" t="n">
        <v>1</v>
      </c>
      <c r="F216" s="2" t="n">
        <v>0</v>
      </c>
      <c r="G216" s="2" t="n">
        <v>0</v>
      </c>
    </row>
    <row r="217" customFormat="false" ht="15" hidden="false" customHeight="false" outlineLevel="0" collapsed="false">
      <c r="A217" s="2" t="s">
        <v>486</v>
      </c>
      <c r="B217" s="2" t="s">
        <v>41</v>
      </c>
      <c r="C217" s="2" t="s">
        <v>386</v>
      </c>
      <c r="D217" s="2" t="n">
        <v>2</v>
      </c>
      <c r="E217" s="2" t="n">
        <v>2</v>
      </c>
      <c r="F217" s="2" t="n">
        <v>0</v>
      </c>
      <c r="G217" s="2" t="n">
        <v>0</v>
      </c>
    </row>
    <row r="218" customFormat="false" ht="15" hidden="false" customHeight="false" outlineLevel="0" collapsed="false">
      <c r="A218" s="2" t="s">
        <v>451</v>
      </c>
      <c r="B218" s="2" t="s">
        <v>52</v>
      </c>
      <c r="C218" s="2" t="s">
        <v>386</v>
      </c>
      <c r="D218" s="2" t="n">
        <v>1</v>
      </c>
      <c r="E218" s="2" t="n">
        <v>1</v>
      </c>
      <c r="F218" s="2" t="n">
        <v>0</v>
      </c>
      <c r="G218" s="2" t="n">
        <v>0</v>
      </c>
    </row>
    <row r="219" customFormat="false" ht="15" hidden="false" customHeight="false" outlineLevel="0" collapsed="false">
      <c r="A219" s="2" t="s">
        <v>930</v>
      </c>
      <c r="B219" s="2" t="s">
        <v>52</v>
      </c>
      <c r="C219" s="2" t="s">
        <v>30</v>
      </c>
      <c r="D219" s="2" t="n">
        <v>1</v>
      </c>
      <c r="E219" s="2" t="n">
        <v>1</v>
      </c>
      <c r="F219" s="2" t="n">
        <v>0</v>
      </c>
      <c r="G219" s="2" t="n">
        <v>0</v>
      </c>
    </row>
    <row r="220" customFormat="false" ht="15" hidden="false" customHeight="false" outlineLevel="0" collapsed="false">
      <c r="A220" s="2" t="s">
        <v>1292</v>
      </c>
      <c r="B220" s="2" t="s">
        <v>1212</v>
      </c>
      <c r="C220" s="2" t="s">
        <v>1206</v>
      </c>
      <c r="D220" s="2" t="n">
        <v>1</v>
      </c>
      <c r="E220" s="2" t="n">
        <v>1</v>
      </c>
      <c r="F220" s="2" t="n">
        <v>0</v>
      </c>
      <c r="G220" s="2" t="n">
        <v>0</v>
      </c>
    </row>
    <row r="221" customFormat="false" ht="15" hidden="false" customHeight="false" outlineLevel="0" collapsed="false">
      <c r="A221" s="2" t="s">
        <v>478</v>
      </c>
      <c r="B221" s="2" t="s">
        <v>41</v>
      </c>
      <c r="C221" s="2" t="s">
        <v>386</v>
      </c>
      <c r="D221" s="2" t="n">
        <v>1</v>
      </c>
      <c r="E221" s="2" t="n">
        <v>1</v>
      </c>
      <c r="F221" s="2" t="n">
        <v>0</v>
      </c>
      <c r="G221" s="2" t="n">
        <v>0</v>
      </c>
    </row>
    <row r="222" customFormat="false" ht="15" hidden="false" customHeight="false" outlineLevel="0" collapsed="false">
      <c r="A222" s="2" t="s">
        <v>446</v>
      </c>
      <c r="B222" s="2" t="s">
        <v>41</v>
      </c>
      <c r="C222" s="2" t="s">
        <v>386</v>
      </c>
      <c r="D222" s="2" t="n">
        <v>0</v>
      </c>
      <c r="E222" s="2" t="n">
        <v>0</v>
      </c>
      <c r="F222" s="2" t="n">
        <v>0</v>
      </c>
      <c r="G222" s="2" t="n">
        <v>0</v>
      </c>
    </row>
    <row r="223" customFormat="false" ht="15" hidden="false" customHeight="false" outlineLevel="0" collapsed="false">
      <c r="A223" s="2" t="s">
        <v>519</v>
      </c>
      <c r="B223" s="2" t="s">
        <v>41</v>
      </c>
      <c r="C223" s="2" t="s">
        <v>509</v>
      </c>
      <c r="D223" s="2" t="n">
        <v>1</v>
      </c>
      <c r="E223" s="2" t="n">
        <v>1</v>
      </c>
      <c r="F223" s="2" t="n">
        <v>0</v>
      </c>
      <c r="G223" s="2" t="n">
        <v>0</v>
      </c>
    </row>
    <row r="224" customFormat="false" ht="15" hidden="false" customHeight="false" outlineLevel="0" collapsed="false">
      <c r="A224" s="2" t="s">
        <v>533</v>
      </c>
      <c r="B224" s="2" t="s">
        <v>41</v>
      </c>
      <c r="C224" s="2" t="s">
        <v>509</v>
      </c>
      <c r="D224" s="2" t="n">
        <v>1</v>
      </c>
      <c r="E224" s="2" t="n">
        <v>1</v>
      </c>
      <c r="F224" s="2" t="n">
        <v>0</v>
      </c>
      <c r="G224" s="2" t="n">
        <v>0</v>
      </c>
    </row>
    <row r="225" customFormat="false" ht="15" hidden="false" customHeight="false" outlineLevel="0" collapsed="false">
      <c r="A225" s="2" t="s">
        <v>537</v>
      </c>
      <c r="B225" s="2" t="s">
        <v>41</v>
      </c>
      <c r="C225" s="2" t="s">
        <v>509</v>
      </c>
      <c r="D225" s="2" t="n">
        <v>1</v>
      </c>
      <c r="E225" s="2" t="n">
        <v>1</v>
      </c>
      <c r="F225" s="2" t="n">
        <v>0</v>
      </c>
      <c r="G225" s="2" t="n">
        <v>0</v>
      </c>
    </row>
    <row r="226" customFormat="false" ht="15" hidden="false" customHeight="false" outlineLevel="0" collapsed="false">
      <c r="A226" s="2" t="s">
        <v>547</v>
      </c>
      <c r="B226" s="2" t="s">
        <v>41</v>
      </c>
      <c r="C226" s="2" t="s">
        <v>509</v>
      </c>
      <c r="D226" s="2" t="n">
        <v>1</v>
      </c>
      <c r="E226" s="2" t="n">
        <v>1</v>
      </c>
      <c r="F226" s="2" t="n">
        <v>0</v>
      </c>
      <c r="G226" s="2" t="n">
        <v>0</v>
      </c>
    </row>
    <row r="227" customFormat="false" ht="15" hidden="false" customHeight="false" outlineLevel="0" collapsed="false">
      <c r="A227" s="2" t="s">
        <v>528</v>
      </c>
      <c r="B227" s="2" t="s">
        <v>41</v>
      </c>
      <c r="C227" s="2" t="s">
        <v>509</v>
      </c>
      <c r="D227" s="2" t="n">
        <v>1</v>
      </c>
      <c r="E227" s="2" t="n">
        <v>1</v>
      </c>
      <c r="F227" s="2" t="n">
        <v>0</v>
      </c>
      <c r="G227" s="2" t="n">
        <v>0</v>
      </c>
    </row>
    <row r="228" customFormat="false" ht="15" hidden="false" customHeight="false" outlineLevel="0" collapsed="false">
      <c r="A228" s="2" t="s">
        <v>553</v>
      </c>
      <c r="B228" s="2" t="s">
        <v>41</v>
      </c>
      <c r="C228" s="2" t="s">
        <v>509</v>
      </c>
      <c r="D228" s="2" t="n">
        <v>1</v>
      </c>
      <c r="E228" s="2" t="n">
        <v>1</v>
      </c>
      <c r="F228" s="2" t="n">
        <v>0</v>
      </c>
      <c r="G228" s="2" t="n">
        <v>0</v>
      </c>
    </row>
    <row r="229" customFormat="false" ht="15" hidden="false" customHeight="false" outlineLevel="0" collapsed="false">
      <c r="A229" s="2" t="s">
        <v>570</v>
      </c>
      <c r="B229" s="2" t="s">
        <v>41</v>
      </c>
      <c r="C229" s="2" t="s">
        <v>558</v>
      </c>
      <c r="D229" s="2" t="n">
        <v>1</v>
      </c>
      <c r="E229" s="2" t="n">
        <v>1</v>
      </c>
      <c r="F229" s="2" t="n">
        <v>0</v>
      </c>
      <c r="G229" s="2" t="n">
        <v>0</v>
      </c>
    </row>
    <row r="230" customFormat="false" ht="15" hidden="false" customHeight="false" outlineLevel="0" collapsed="false">
      <c r="A230" s="2" t="s">
        <v>601</v>
      </c>
      <c r="B230" s="2" t="s">
        <v>52</v>
      </c>
      <c r="C230" s="2" t="s">
        <v>558</v>
      </c>
      <c r="D230" s="2" t="n">
        <v>1</v>
      </c>
      <c r="E230" s="2" t="n">
        <v>1</v>
      </c>
      <c r="F230" s="2" t="n">
        <v>0</v>
      </c>
      <c r="G230" s="2" t="n">
        <v>0</v>
      </c>
    </row>
    <row r="231" customFormat="false" ht="15" hidden="false" customHeight="false" outlineLevel="0" collapsed="false">
      <c r="A231" s="2" t="s">
        <v>580</v>
      </c>
      <c r="B231" s="2" t="s">
        <v>41</v>
      </c>
      <c r="C231" s="2" t="s">
        <v>558</v>
      </c>
      <c r="D231" s="2" t="n">
        <v>1</v>
      </c>
      <c r="E231" s="2" t="n">
        <v>1</v>
      </c>
      <c r="F231" s="2" t="n">
        <v>0</v>
      </c>
      <c r="G231" s="2" t="n">
        <v>0</v>
      </c>
    </row>
    <row r="232" customFormat="false" ht="15" hidden="false" customHeight="false" outlineLevel="0" collapsed="false">
      <c r="A232" s="2" t="s">
        <v>848</v>
      </c>
      <c r="B232" s="2" t="s">
        <v>52</v>
      </c>
      <c r="C232" s="2" t="s">
        <v>30</v>
      </c>
      <c r="D232" s="2" t="n">
        <v>1</v>
      </c>
      <c r="E232" s="2" t="n">
        <v>1</v>
      </c>
      <c r="F232" s="2" t="n">
        <v>0</v>
      </c>
      <c r="G232" s="2" t="n">
        <v>0</v>
      </c>
    </row>
    <row r="233" customFormat="false" ht="15" hidden="false" customHeight="false" outlineLevel="0" collapsed="false">
      <c r="A233" s="2" t="s">
        <v>596</v>
      </c>
      <c r="B233" s="2" t="s">
        <v>41</v>
      </c>
      <c r="C233" s="2" t="s">
        <v>558</v>
      </c>
      <c r="D233" s="2" t="n">
        <v>0</v>
      </c>
      <c r="E233" s="2" t="n">
        <v>0</v>
      </c>
      <c r="F233" s="2" t="n">
        <v>0</v>
      </c>
      <c r="G233" s="2" t="n">
        <v>0</v>
      </c>
    </row>
    <row r="234" customFormat="false" ht="15" hidden="false" customHeight="false" outlineLevel="0" collapsed="false">
      <c r="A234" s="2" t="s">
        <v>557</v>
      </c>
      <c r="B234" s="2" t="s">
        <v>52</v>
      </c>
      <c r="C234" s="2" t="s">
        <v>558</v>
      </c>
      <c r="D234" s="2" t="n">
        <v>1</v>
      </c>
      <c r="E234" s="2" t="n">
        <v>1</v>
      </c>
      <c r="F234" s="2" t="n">
        <v>0</v>
      </c>
      <c r="G234" s="2" t="n">
        <v>0</v>
      </c>
    </row>
    <row r="235" customFormat="false" ht="15" hidden="false" customHeight="false" outlineLevel="0" collapsed="false">
      <c r="A235" s="2" t="s">
        <v>576</v>
      </c>
      <c r="B235" s="2" t="s">
        <v>41</v>
      </c>
      <c r="C235" s="2" t="s">
        <v>558</v>
      </c>
      <c r="D235" s="2" t="n">
        <v>1</v>
      </c>
      <c r="E235" s="2" t="n">
        <v>1</v>
      </c>
      <c r="F235" s="2" t="n">
        <v>0</v>
      </c>
      <c r="G235" s="2" t="n">
        <v>0</v>
      </c>
    </row>
    <row r="236" customFormat="false" ht="15" hidden="false" customHeight="false" outlineLevel="0" collapsed="false">
      <c r="A236" s="2" t="s">
        <v>616</v>
      </c>
      <c r="B236" s="2" t="s">
        <v>52</v>
      </c>
      <c r="C236" s="2" t="s">
        <v>609</v>
      </c>
      <c r="D236" s="2" t="n">
        <v>1</v>
      </c>
      <c r="E236" s="2" t="n">
        <v>1</v>
      </c>
      <c r="F236" s="2" t="n">
        <v>0</v>
      </c>
      <c r="G236" s="2" t="n">
        <v>0</v>
      </c>
    </row>
    <row r="237" customFormat="false" ht="15" hidden="false" customHeight="false" outlineLevel="0" collapsed="false">
      <c r="A237" s="2" t="s">
        <v>859</v>
      </c>
      <c r="B237" s="2" t="s">
        <v>41</v>
      </c>
      <c r="C237" s="2" t="s">
        <v>30</v>
      </c>
      <c r="D237" s="2" t="n">
        <v>1</v>
      </c>
      <c r="E237" s="2" t="n">
        <v>1</v>
      </c>
      <c r="F237" s="2" t="n">
        <v>0</v>
      </c>
      <c r="G237" s="2" t="n">
        <v>0</v>
      </c>
    </row>
    <row r="238" customFormat="false" ht="15" hidden="false" customHeight="false" outlineLevel="0" collapsed="false">
      <c r="A238" s="2" t="s">
        <v>635</v>
      </c>
      <c r="B238" s="2" t="s">
        <v>52</v>
      </c>
      <c r="C238" s="2" t="s">
        <v>609</v>
      </c>
      <c r="D238" s="2" t="n">
        <v>2</v>
      </c>
      <c r="E238" s="2" t="n">
        <v>2</v>
      </c>
      <c r="F238" s="2" t="n">
        <v>0</v>
      </c>
      <c r="G238" s="2" t="n">
        <v>0</v>
      </c>
    </row>
    <row r="239" customFormat="false" ht="15" hidden="false" customHeight="false" outlineLevel="0" collapsed="false">
      <c r="A239" s="2" t="s">
        <v>686</v>
      </c>
      <c r="B239" s="2" t="s">
        <v>52</v>
      </c>
      <c r="C239" s="2" t="s">
        <v>609</v>
      </c>
      <c r="D239" s="2" t="n">
        <v>1</v>
      </c>
      <c r="E239" s="2" t="n">
        <v>1</v>
      </c>
      <c r="F239" s="2" t="n">
        <v>0</v>
      </c>
      <c r="G239" s="2" t="n">
        <v>0</v>
      </c>
    </row>
    <row r="240" customFormat="false" ht="15" hidden="false" customHeight="false" outlineLevel="0" collapsed="false">
      <c r="A240" s="2" t="s">
        <v>608</v>
      </c>
      <c r="B240" s="2" t="s">
        <v>52</v>
      </c>
      <c r="C240" s="2" t="s">
        <v>609</v>
      </c>
      <c r="D240" s="2" t="n">
        <v>1</v>
      </c>
      <c r="E240" s="2" t="n">
        <v>1</v>
      </c>
      <c r="F240" s="2" t="n">
        <v>0</v>
      </c>
      <c r="G240" s="2" t="n">
        <v>0</v>
      </c>
    </row>
    <row r="241" customFormat="false" ht="15" hidden="false" customHeight="false" outlineLevel="0" collapsed="false">
      <c r="A241" s="2" t="s">
        <v>788</v>
      </c>
      <c r="B241" s="2" t="s">
        <v>52</v>
      </c>
      <c r="C241" s="2" t="s">
        <v>30</v>
      </c>
      <c r="D241" s="2" t="n">
        <v>1</v>
      </c>
      <c r="E241" s="2" t="n">
        <v>1</v>
      </c>
      <c r="F241" s="2" t="n">
        <v>0</v>
      </c>
      <c r="G241" s="2" t="n">
        <v>0</v>
      </c>
    </row>
    <row r="242" customFormat="false" ht="15" hidden="false" customHeight="false" outlineLevel="0" collapsed="false">
      <c r="A242" s="2" t="s">
        <v>651</v>
      </c>
      <c r="B242" s="2" t="s">
        <v>41</v>
      </c>
      <c r="C242" s="2" t="s">
        <v>609</v>
      </c>
      <c r="D242" s="2" t="n">
        <v>1</v>
      </c>
      <c r="E242" s="2" t="n">
        <v>1</v>
      </c>
      <c r="F242" s="2" t="n">
        <v>0</v>
      </c>
      <c r="G242" s="2" t="n">
        <v>0</v>
      </c>
    </row>
    <row r="243" customFormat="false" ht="15" hidden="false" customHeight="false" outlineLevel="0" collapsed="false">
      <c r="A243" s="2" t="s">
        <v>851</v>
      </c>
      <c r="B243" s="2" t="s">
        <v>52</v>
      </c>
      <c r="C243" s="2" t="s">
        <v>30</v>
      </c>
      <c r="D243" s="2" t="n">
        <v>1</v>
      </c>
      <c r="E243" s="2" t="n">
        <v>1</v>
      </c>
      <c r="F243" s="2" t="n">
        <v>0</v>
      </c>
      <c r="G243" s="2" t="n">
        <v>0</v>
      </c>
    </row>
    <row r="244" customFormat="false" ht="15" hidden="false" customHeight="false" outlineLevel="0" collapsed="false">
      <c r="A244" s="2" t="s">
        <v>749</v>
      </c>
      <c r="B244" s="2" t="s">
        <v>41</v>
      </c>
      <c r="C244" s="2" t="s">
        <v>695</v>
      </c>
      <c r="D244" s="2" t="n">
        <v>2</v>
      </c>
      <c r="E244" s="2" t="n">
        <v>2</v>
      </c>
      <c r="F244" s="2" t="n">
        <v>0</v>
      </c>
      <c r="G244" s="2" t="n">
        <v>0</v>
      </c>
    </row>
    <row r="245" customFormat="false" ht="15" hidden="false" customHeight="false" outlineLevel="0" collapsed="false">
      <c r="A245" s="2" t="s">
        <v>725</v>
      </c>
      <c r="B245" s="2" t="s">
        <v>41</v>
      </c>
      <c r="C245" s="2" t="s">
        <v>695</v>
      </c>
      <c r="D245" s="2" t="n">
        <v>2</v>
      </c>
      <c r="E245" s="2" t="n">
        <v>2</v>
      </c>
      <c r="F245" s="2" t="n">
        <v>0</v>
      </c>
      <c r="G245" s="2" t="n">
        <v>0</v>
      </c>
    </row>
    <row r="246" customFormat="false" ht="15" hidden="false" customHeight="false" outlineLevel="0" collapsed="false">
      <c r="A246" s="2" t="s">
        <v>740</v>
      </c>
      <c r="B246" s="2" t="s">
        <v>41</v>
      </c>
      <c r="C246" s="2" t="s">
        <v>695</v>
      </c>
      <c r="D246" s="2" t="n">
        <v>2</v>
      </c>
      <c r="E246" s="2" t="n">
        <v>2</v>
      </c>
      <c r="F246" s="2" t="n">
        <v>0</v>
      </c>
      <c r="G246" s="2" t="n">
        <v>0</v>
      </c>
    </row>
    <row r="247" customFormat="false" ht="15" hidden="false" customHeight="false" outlineLevel="0" collapsed="false">
      <c r="A247" s="2" t="s">
        <v>715</v>
      </c>
      <c r="B247" s="2" t="s">
        <v>41</v>
      </c>
      <c r="C247" s="2" t="s">
        <v>695</v>
      </c>
      <c r="D247" s="2" t="n">
        <v>1</v>
      </c>
      <c r="E247" s="2" t="n">
        <v>1</v>
      </c>
      <c r="F247" s="2" t="n">
        <v>0</v>
      </c>
      <c r="G247" s="2" t="n">
        <v>0</v>
      </c>
    </row>
    <row r="248" customFormat="false" ht="15" hidden="false" customHeight="false" outlineLevel="0" collapsed="false">
      <c r="A248" s="2" t="s">
        <v>745</v>
      </c>
      <c r="B248" s="2" t="s">
        <v>41</v>
      </c>
      <c r="C248" s="2" t="s">
        <v>695</v>
      </c>
      <c r="D248" s="2" t="n">
        <v>1</v>
      </c>
      <c r="E248" s="2" t="n">
        <v>1</v>
      </c>
      <c r="F248" s="2" t="n">
        <v>0</v>
      </c>
      <c r="G248" s="2" t="n">
        <v>0</v>
      </c>
    </row>
    <row r="249" customFormat="false" ht="15" hidden="false" customHeight="false" outlineLevel="0" collapsed="false">
      <c r="A249" s="2" t="s">
        <v>699</v>
      </c>
      <c r="B249" s="2" t="s">
        <v>41</v>
      </c>
      <c r="C249" s="2" t="s">
        <v>695</v>
      </c>
      <c r="D249" s="2" t="n">
        <v>1</v>
      </c>
      <c r="E249" s="2" t="n">
        <v>1</v>
      </c>
      <c r="F249" s="2" t="n">
        <v>0</v>
      </c>
      <c r="G249" s="2" t="n">
        <v>0</v>
      </c>
    </row>
    <row r="250" customFormat="false" ht="15" hidden="false" customHeight="false" outlineLevel="0" collapsed="false">
      <c r="A250" s="2" t="s">
        <v>874</v>
      </c>
      <c r="B250" s="2" t="s">
        <v>41</v>
      </c>
      <c r="C250" s="2" t="s">
        <v>30</v>
      </c>
      <c r="D250" s="2" t="n">
        <v>1</v>
      </c>
      <c r="E250" s="2" t="n">
        <v>1</v>
      </c>
      <c r="F250" s="2" t="n">
        <v>0</v>
      </c>
      <c r="G250" s="2" t="n">
        <v>0</v>
      </c>
    </row>
    <row r="251" customFormat="false" ht="15" hidden="false" customHeight="false" outlineLevel="0" collapsed="false">
      <c r="A251" s="2" t="s">
        <v>871</v>
      </c>
      <c r="B251" s="2" t="s">
        <v>52</v>
      </c>
      <c r="C251" s="2" t="s">
        <v>30</v>
      </c>
      <c r="D251" s="2" t="n">
        <v>1</v>
      </c>
      <c r="E251" s="2" t="n">
        <v>1</v>
      </c>
      <c r="F251" s="2" t="n">
        <v>0</v>
      </c>
      <c r="G251" s="2" t="n">
        <v>0</v>
      </c>
    </row>
    <row r="252" customFormat="false" ht="15" hidden="false" customHeight="false" outlineLevel="0" collapsed="false">
      <c r="A252" s="2" t="s">
        <v>888</v>
      </c>
      <c r="B252" s="2" t="s">
        <v>52</v>
      </c>
      <c r="C252" s="2" t="s">
        <v>30</v>
      </c>
      <c r="D252" s="2" t="n">
        <v>1</v>
      </c>
      <c r="E252" s="2" t="n">
        <v>1</v>
      </c>
      <c r="F252" s="2" t="n">
        <v>0</v>
      </c>
      <c r="G252" s="2" t="n">
        <v>0</v>
      </c>
    </row>
    <row r="253" customFormat="false" ht="15" hidden="false" customHeight="false" outlineLevel="0" collapsed="false">
      <c r="A253" s="2" t="s">
        <v>926</v>
      </c>
      <c r="B253" s="2" t="s">
        <v>41</v>
      </c>
      <c r="C253" s="2" t="s">
        <v>30</v>
      </c>
      <c r="D253" s="2" t="n">
        <v>1</v>
      </c>
      <c r="E253" s="2" t="n">
        <v>1</v>
      </c>
      <c r="F253" s="2" t="n">
        <v>0</v>
      </c>
      <c r="G253" s="2" t="n">
        <v>0</v>
      </c>
    </row>
    <row r="254" customFormat="false" ht="15" hidden="false" customHeight="false" outlineLevel="0" collapsed="false">
      <c r="A254" s="2" t="s">
        <v>940</v>
      </c>
      <c r="B254" s="2" t="s">
        <v>41</v>
      </c>
      <c r="C254" s="2" t="s">
        <v>30</v>
      </c>
      <c r="D254" s="2" t="n">
        <v>1</v>
      </c>
      <c r="E254" s="2" t="n">
        <v>1</v>
      </c>
      <c r="F254" s="2" t="n">
        <v>0</v>
      </c>
      <c r="G254" s="2" t="n">
        <v>0</v>
      </c>
    </row>
    <row r="255" customFormat="false" ht="15" hidden="false" customHeight="false" outlineLevel="0" collapsed="false">
      <c r="A255" s="2" t="s">
        <v>911</v>
      </c>
      <c r="B255" s="2" t="s">
        <v>52</v>
      </c>
      <c r="C255" s="2" t="s">
        <v>30</v>
      </c>
      <c r="D255" s="2" t="n">
        <v>2</v>
      </c>
      <c r="E255" s="2" t="n">
        <v>2</v>
      </c>
      <c r="F255" s="2" t="n">
        <v>0</v>
      </c>
      <c r="G255" s="2" t="n">
        <v>0</v>
      </c>
    </row>
    <row r="256" customFormat="false" ht="15" hidden="false" customHeight="false" outlineLevel="0" collapsed="false">
      <c r="A256" s="2" t="s">
        <v>900</v>
      </c>
      <c r="B256" s="2" t="s">
        <v>52</v>
      </c>
      <c r="C256" s="2" t="s">
        <v>30</v>
      </c>
      <c r="D256" s="2" t="n">
        <v>2</v>
      </c>
      <c r="E256" s="2" t="n">
        <v>2</v>
      </c>
      <c r="F256" s="2" t="n">
        <v>0</v>
      </c>
      <c r="G256" s="2" t="n">
        <v>0</v>
      </c>
    </row>
    <row r="257" customFormat="false" ht="15" hidden="false" customHeight="false" outlineLevel="0" collapsed="false">
      <c r="A257" s="2" t="s">
        <v>1016</v>
      </c>
      <c r="B257" s="2" t="s">
        <v>52</v>
      </c>
      <c r="C257" s="2" t="s">
        <v>30</v>
      </c>
      <c r="D257" s="2" t="n">
        <v>2</v>
      </c>
      <c r="E257" s="2" t="n">
        <v>2</v>
      </c>
      <c r="F257" s="2" t="n">
        <v>0</v>
      </c>
      <c r="G257" s="2" t="n">
        <v>0</v>
      </c>
    </row>
    <row r="258" customFormat="false" ht="15" hidden="false" customHeight="false" outlineLevel="0" collapsed="false">
      <c r="A258" s="2" t="s">
        <v>1080</v>
      </c>
      <c r="B258" s="2" t="s">
        <v>52</v>
      </c>
      <c r="C258" s="2" t="s">
        <v>30</v>
      </c>
      <c r="D258" s="2" t="n">
        <v>2</v>
      </c>
      <c r="E258" s="2" t="n">
        <v>2</v>
      </c>
      <c r="F258" s="2" t="n">
        <v>0</v>
      </c>
      <c r="G258" s="2" t="n">
        <v>0</v>
      </c>
    </row>
    <row r="259" customFormat="false" ht="15" hidden="false" customHeight="false" outlineLevel="0" collapsed="false">
      <c r="A259" s="2" t="s">
        <v>992</v>
      </c>
      <c r="B259" s="2" t="s">
        <v>52</v>
      </c>
      <c r="C259" s="2" t="s">
        <v>30</v>
      </c>
      <c r="D259" s="2" t="n">
        <v>2</v>
      </c>
      <c r="E259" s="2" t="n">
        <v>2</v>
      </c>
      <c r="F259" s="2" t="n">
        <v>0</v>
      </c>
      <c r="G259" s="2" t="n">
        <v>0</v>
      </c>
    </row>
    <row r="260" customFormat="false" ht="15" hidden="false" customHeight="false" outlineLevel="0" collapsed="false">
      <c r="A260" s="2" t="s">
        <v>783</v>
      </c>
      <c r="B260" s="2" t="s">
        <v>41</v>
      </c>
      <c r="C260" s="2" t="s">
        <v>30</v>
      </c>
      <c r="D260" s="2" t="n">
        <v>2</v>
      </c>
      <c r="E260" s="2" t="n">
        <v>2</v>
      </c>
      <c r="F260" s="2" t="n">
        <v>0</v>
      </c>
      <c r="G260" s="2" t="n">
        <v>0</v>
      </c>
    </row>
    <row r="261" customFormat="false" ht="15" hidden="false" customHeight="false" outlineLevel="0" collapsed="false">
      <c r="A261" s="2" t="s">
        <v>923</v>
      </c>
      <c r="B261" s="2" t="s">
        <v>52</v>
      </c>
      <c r="C261" s="2" t="s">
        <v>30</v>
      </c>
      <c r="D261" s="2" t="n">
        <v>2</v>
      </c>
      <c r="E261" s="2" t="n">
        <v>2</v>
      </c>
      <c r="F261" s="2" t="n">
        <v>0</v>
      </c>
      <c r="G261" s="2" t="n">
        <v>0</v>
      </c>
    </row>
    <row r="262" customFormat="false" ht="15" hidden="false" customHeight="false" outlineLevel="0" collapsed="false">
      <c r="A262" s="2" t="s">
        <v>904</v>
      </c>
      <c r="B262" s="2" t="s">
        <v>52</v>
      </c>
      <c r="C262" s="2" t="s">
        <v>30</v>
      </c>
      <c r="D262" s="2" t="n">
        <v>2</v>
      </c>
      <c r="E262" s="2" t="n">
        <v>2</v>
      </c>
      <c r="F262" s="2" t="n">
        <v>0</v>
      </c>
      <c r="G262" s="2" t="n">
        <v>0</v>
      </c>
    </row>
    <row r="263" customFormat="false" ht="15" hidden="false" customHeight="false" outlineLevel="0" collapsed="false">
      <c r="A263" s="2" t="s">
        <v>1013</v>
      </c>
      <c r="B263" s="2" t="s">
        <v>52</v>
      </c>
      <c r="C263" s="2" t="s">
        <v>30</v>
      </c>
      <c r="D263" s="2" t="n">
        <v>2</v>
      </c>
      <c r="E263" s="2" t="n">
        <v>2</v>
      </c>
      <c r="F263" s="2" t="n">
        <v>0</v>
      </c>
      <c r="G263" s="2" t="n">
        <v>0</v>
      </c>
    </row>
    <row r="264" customFormat="false" ht="15" hidden="false" customHeight="false" outlineLevel="0" collapsed="false">
      <c r="A264" s="2" t="s">
        <v>998</v>
      </c>
      <c r="B264" s="2" t="s">
        <v>52</v>
      </c>
      <c r="C264" s="2" t="s">
        <v>30</v>
      </c>
      <c r="D264" s="2" t="n">
        <v>2</v>
      </c>
      <c r="E264" s="2" t="n">
        <v>2</v>
      </c>
      <c r="F264" s="2" t="n">
        <v>0</v>
      </c>
      <c r="G264" s="2" t="n">
        <v>0</v>
      </c>
    </row>
    <row r="265" customFormat="false" ht="15" hidden="false" customHeight="false" outlineLevel="0" collapsed="false">
      <c r="A265" s="2" t="s">
        <v>1071</v>
      </c>
      <c r="B265" s="2" t="s">
        <v>52</v>
      </c>
      <c r="C265" s="2" t="s">
        <v>30</v>
      </c>
      <c r="D265" s="2" t="n">
        <v>2</v>
      </c>
      <c r="E265" s="2" t="n">
        <v>2</v>
      </c>
      <c r="F265" s="2" t="n">
        <v>0</v>
      </c>
      <c r="G265" s="2" t="n">
        <v>0</v>
      </c>
    </row>
    <row r="266" customFormat="false" ht="15" hidden="false" customHeight="false" outlineLevel="0" collapsed="false">
      <c r="A266" s="2" t="s">
        <v>944</v>
      </c>
      <c r="B266" s="2" t="s">
        <v>52</v>
      </c>
      <c r="C266" s="2" t="s">
        <v>30</v>
      </c>
      <c r="D266" s="2" t="n">
        <v>2</v>
      </c>
      <c r="E266" s="2" t="n">
        <v>2</v>
      </c>
      <c r="F266" s="2" t="n">
        <v>0</v>
      </c>
      <c r="G266" s="2" t="n">
        <v>0</v>
      </c>
    </row>
    <row r="267" customFormat="false" ht="15" hidden="false" customHeight="false" outlineLevel="0" collapsed="false">
      <c r="A267" s="2" t="s">
        <v>1019</v>
      </c>
      <c r="B267" s="2" t="s">
        <v>52</v>
      </c>
      <c r="C267" s="2" t="s">
        <v>30</v>
      </c>
      <c r="D267" s="2" t="n">
        <v>2</v>
      </c>
      <c r="E267" s="2" t="n">
        <v>2</v>
      </c>
      <c r="F267" s="2" t="n">
        <v>0</v>
      </c>
      <c r="G267" s="2" t="n">
        <v>0</v>
      </c>
    </row>
    <row r="268" customFormat="false" ht="15" hidden="false" customHeight="false" outlineLevel="0" collapsed="false">
      <c r="A268" s="2" t="s">
        <v>959</v>
      </c>
      <c r="B268" s="2" t="s">
        <v>52</v>
      </c>
      <c r="C268" s="2" t="s">
        <v>30</v>
      </c>
      <c r="D268" s="2" t="n">
        <v>1</v>
      </c>
      <c r="E268" s="2" t="n">
        <v>1</v>
      </c>
      <c r="F268" s="2" t="n">
        <v>0</v>
      </c>
      <c r="G268" s="2" t="n">
        <v>0</v>
      </c>
    </row>
    <row r="269" customFormat="false" ht="15" hidden="false" customHeight="false" outlineLevel="0" collapsed="false">
      <c r="A269" s="2" t="s">
        <v>979</v>
      </c>
      <c r="B269" s="2" t="s">
        <v>52</v>
      </c>
      <c r="C269" s="2" t="s">
        <v>30</v>
      </c>
      <c r="D269" s="2" t="n">
        <v>2</v>
      </c>
      <c r="E269" s="2" t="n">
        <v>2</v>
      </c>
      <c r="F269" s="2" t="n">
        <v>0</v>
      </c>
      <c r="G269" s="2" t="n">
        <v>0</v>
      </c>
    </row>
    <row r="270" customFormat="false" ht="15" hidden="false" customHeight="false" outlineLevel="0" collapsed="false">
      <c r="A270" s="2" t="s">
        <v>947</v>
      </c>
      <c r="B270" s="2" t="s">
        <v>52</v>
      </c>
      <c r="C270" s="2" t="s">
        <v>30</v>
      </c>
      <c r="D270" s="2" t="n">
        <v>2</v>
      </c>
      <c r="E270" s="2" t="n">
        <v>2</v>
      </c>
      <c r="F270" s="2" t="n">
        <v>0</v>
      </c>
      <c r="G270" s="2" t="n">
        <v>0</v>
      </c>
    </row>
    <row r="271" customFormat="false" ht="15" hidden="false" customHeight="false" outlineLevel="0" collapsed="false">
      <c r="A271" s="2" t="s">
        <v>1005</v>
      </c>
      <c r="B271" s="2" t="s">
        <v>52</v>
      </c>
      <c r="C271" s="2" t="s">
        <v>30</v>
      </c>
      <c r="D271" s="2" t="n">
        <v>2</v>
      </c>
      <c r="E271" s="2" t="n">
        <v>2</v>
      </c>
      <c r="F271" s="2" t="n">
        <v>0</v>
      </c>
      <c r="G271" s="2" t="n">
        <v>0</v>
      </c>
    </row>
    <row r="272" customFormat="false" ht="15" hidden="false" customHeight="false" outlineLevel="0" collapsed="false">
      <c r="A272" s="2" t="s">
        <v>1059</v>
      </c>
      <c r="B272" s="2" t="s">
        <v>41</v>
      </c>
      <c r="C272" s="2" t="s">
        <v>30</v>
      </c>
      <c r="D272" s="2" t="n">
        <v>3</v>
      </c>
      <c r="E272" s="2" t="n">
        <v>3</v>
      </c>
      <c r="F272" s="2" t="n">
        <v>0</v>
      </c>
      <c r="G272" s="2" t="n">
        <v>0</v>
      </c>
    </row>
    <row r="273" customFormat="false" ht="15" hidden="false" customHeight="false" outlineLevel="0" collapsed="false">
      <c r="A273" s="2" t="s">
        <v>1086</v>
      </c>
      <c r="B273" s="2" t="s">
        <v>52</v>
      </c>
      <c r="C273" s="2" t="s">
        <v>30</v>
      </c>
      <c r="D273" s="2" t="n">
        <v>1</v>
      </c>
      <c r="E273" s="2" t="n">
        <v>1</v>
      </c>
      <c r="F273" s="2" t="n">
        <v>0</v>
      </c>
      <c r="G273" s="2" t="n">
        <v>0</v>
      </c>
    </row>
    <row r="274" customFormat="false" ht="15" hidden="false" customHeight="false" outlineLevel="0" collapsed="false">
      <c r="A274" s="2" t="s">
        <v>1031</v>
      </c>
      <c r="B274" s="2" t="s">
        <v>52</v>
      </c>
      <c r="C274" s="2" t="s">
        <v>30</v>
      </c>
      <c r="D274" s="2" t="n">
        <v>2</v>
      </c>
      <c r="E274" s="2" t="n">
        <v>2</v>
      </c>
      <c r="F274" s="2" t="n">
        <v>0</v>
      </c>
      <c r="G274" s="2" t="n">
        <v>0</v>
      </c>
    </row>
    <row r="275" customFormat="false" ht="15" hidden="false" customHeight="false" outlineLevel="0" collapsed="false">
      <c r="A275" s="2" t="s">
        <v>1095</v>
      </c>
      <c r="B275" s="2" t="s">
        <v>52</v>
      </c>
      <c r="C275" s="2" t="s">
        <v>30</v>
      </c>
      <c r="D275" s="2" t="n">
        <v>1</v>
      </c>
      <c r="E275" s="2" t="n">
        <v>1</v>
      </c>
      <c r="F275" s="2" t="n">
        <v>0</v>
      </c>
      <c r="G275" s="2" t="n">
        <v>0</v>
      </c>
    </row>
    <row r="276" customFormat="false" ht="15" hidden="false" customHeight="false" outlineLevel="0" collapsed="false">
      <c r="A276" s="2" t="s">
        <v>1136</v>
      </c>
      <c r="B276" s="2" t="s">
        <v>52</v>
      </c>
      <c r="C276" s="2" t="s">
        <v>30</v>
      </c>
      <c r="D276" s="2" t="n">
        <v>1</v>
      </c>
      <c r="E276" s="2" t="n">
        <v>1</v>
      </c>
      <c r="F276" s="2" t="n">
        <v>0</v>
      </c>
      <c r="G276" s="2" t="n">
        <v>0</v>
      </c>
    </row>
    <row r="277" customFormat="false" ht="15" hidden="false" customHeight="false" outlineLevel="0" collapsed="false">
      <c r="A277" s="2" t="s">
        <v>1027</v>
      </c>
      <c r="B277" s="2" t="s">
        <v>41</v>
      </c>
      <c r="C277" s="2" t="s">
        <v>30</v>
      </c>
      <c r="D277" s="2" t="n">
        <v>2</v>
      </c>
      <c r="E277" s="2" t="n">
        <v>2</v>
      </c>
      <c r="F277" s="2" t="n">
        <v>0</v>
      </c>
      <c r="G277" s="2" t="n">
        <v>0</v>
      </c>
    </row>
    <row r="278" customFormat="false" ht="15" hidden="false" customHeight="false" outlineLevel="0" collapsed="false">
      <c r="A278" s="2" t="s">
        <v>1110</v>
      </c>
      <c r="B278" s="2" t="s">
        <v>52</v>
      </c>
      <c r="C278" s="2" t="s">
        <v>30</v>
      </c>
      <c r="D278" s="2" t="n">
        <v>2</v>
      </c>
      <c r="E278" s="2" t="n">
        <v>2</v>
      </c>
      <c r="F278" s="2" t="n">
        <v>0</v>
      </c>
      <c r="G278" s="2" t="n">
        <v>0</v>
      </c>
    </row>
    <row r="279" customFormat="false" ht="15" hidden="false" customHeight="false" outlineLevel="0" collapsed="false">
      <c r="A279" s="2" t="s">
        <v>802</v>
      </c>
      <c r="B279" s="2" t="s">
        <v>52</v>
      </c>
      <c r="C279" s="2" t="s">
        <v>30</v>
      </c>
      <c r="D279" s="2" t="n">
        <v>1</v>
      </c>
      <c r="E279" s="2" t="n">
        <v>1</v>
      </c>
      <c r="F279" s="2" t="n">
        <v>0</v>
      </c>
      <c r="G279" s="2" t="n">
        <v>0</v>
      </c>
    </row>
    <row r="280" customFormat="false" ht="15" hidden="false" customHeight="false" outlineLevel="0" collapsed="false">
      <c r="A280" s="2" t="s">
        <v>1105</v>
      </c>
      <c r="B280" s="2" t="s">
        <v>52</v>
      </c>
      <c r="C280" s="2" t="s">
        <v>30</v>
      </c>
      <c r="D280" s="2" t="n">
        <v>2</v>
      </c>
      <c r="E280" s="2" t="n">
        <v>2</v>
      </c>
      <c r="F280" s="2" t="n">
        <v>0</v>
      </c>
      <c r="G280" s="2" t="n">
        <v>0</v>
      </c>
    </row>
    <row r="281" customFormat="false" ht="15" hidden="false" customHeight="false" outlineLevel="0" collapsed="false">
      <c r="A281" s="2" t="s">
        <v>1121</v>
      </c>
      <c r="B281" s="2" t="s">
        <v>52</v>
      </c>
      <c r="C281" s="2" t="s">
        <v>30</v>
      </c>
      <c r="D281" s="2" t="n">
        <v>3</v>
      </c>
      <c r="E281" s="2" t="n">
        <v>2</v>
      </c>
      <c r="F281" s="2" t="n">
        <v>0</v>
      </c>
      <c r="G281" s="2" t="n">
        <v>0</v>
      </c>
    </row>
    <row r="282" customFormat="false" ht="15" hidden="false" customHeight="false" outlineLevel="0" collapsed="false">
      <c r="A282" s="2" t="s">
        <v>772</v>
      </c>
      <c r="B282" s="2" t="s">
        <v>41</v>
      </c>
      <c r="C282" s="2" t="s">
        <v>30</v>
      </c>
      <c r="D282" s="2" t="n">
        <v>2</v>
      </c>
      <c r="E282" s="2" t="n">
        <v>2</v>
      </c>
      <c r="F282" s="2" t="n">
        <v>0</v>
      </c>
      <c r="G282" s="2" t="n">
        <v>0</v>
      </c>
    </row>
    <row r="283" customFormat="false" ht="15" hidden="false" customHeight="false" outlineLevel="0" collapsed="false">
      <c r="A283" s="2" t="s">
        <v>797</v>
      </c>
      <c r="B283" s="2" t="s">
        <v>41</v>
      </c>
      <c r="C283" s="2" t="s">
        <v>30</v>
      </c>
      <c r="D283" s="2" t="n">
        <v>2</v>
      </c>
      <c r="E283" s="2" t="n">
        <v>2</v>
      </c>
      <c r="F283" s="2" t="n">
        <v>0</v>
      </c>
      <c r="G283" s="2" t="n">
        <v>0</v>
      </c>
    </row>
    <row r="284" customFormat="false" ht="15" hidden="false" customHeight="false" outlineLevel="0" collapsed="false">
      <c r="A284" s="2" t="s">
        <v>681</v>
      </c>
      <c r="B284" s="2" t="s">
        <v>52</v>
      </c>
      <c r="C284" s="2" t="s">
        <v>609</v>
      </c>
      <c r="D284" s="2" t="n">
        <v>1</v>
      </c>
      <c r="E284" s="2" t="n">
        <v>1</v>
      </c>
      <c r="F284" s="2" t="n">
        <v>0</v>
      </c>
      <c r="G284" s="2" t="n">
        <v>0</v>
      </c>
    </row>
    <row r="285" customFormat="false" ht="15" hidden="false" customHeight="false" outlineLevel="0" collapsed="false">
      <c r="A285" s="2" t="s">
        <v>1034</v>
      </c>
      <c r="B285" s="2" t="s">
        <v>52</v>
      </c>
      <c r="C285" s="2" t="s">
        <v>30</v>
      </c>
      <c r="D285" s="2" t="n">
        <v>1</v>
      </c>
      <c r="E285" s="2" t="n">
        <v>1</v>
      </c>
      <c r="F285" s="2" t="n">
        <v>0</v>
      </c>
      <c r="G285" s="2" t="n">
        <v>0</v>
      </c>
    </row>
    <row r="286" customFormat="false" ht="15" hidden="false" customHeight="false" outlineLevel="0" collapsed="false">
      <c r="A286" s="2" t="s">
        <v>995</v>
      </c>
      <c r="B286" s="2" t="s">
        <v>52</v>
      </c>
      <c r="C286" s="2" t="s">
        <v>30</v>
      </c>
      <c r="D286" s="2" t="n">
        <v>1</v>
      </c>
      <c r="E286" s="2" t="n">
        <v>1</v>
      </c>
      <c r="F286" s="2" t="n">
        <v>0</v>
      </c>
      <c r="G286" s="2" t="n">
        <v>0</v>
      </c>
    </row>
    <row r="287" customFormat="false" ht="15" hidden="false" customHeight="false" outlineLevel="0" collapsed="false">
      <c r="A287" s="2" t="s">
        <v>1083</v>
      </c>
      <c r="B287" s="2" t="s">
        <v>52</v>
      </c>
      <c r="C287" s="2" t="s">
        <v>30</v>
      </c>
      <c r="D287" s="2" t="n">
        <v>1</v>
      </c>
      <c r="E287" s="2" t="n">
        <v>1</v>
      </c>
      <c r="F287" s="2" t="n">
        <v>0</v>
      </c>
      <c r="G287" s="2" t="n">
        <v>0</v>
      </c>
    </row>
    <row r="288" customFormat="false" ht="15" hidden="false" customHeight="false" outlineLevel="0" collapsed="false">
      <c r="A288" s="2" t="s">
        <v>1046</v>
      </c>
      <c r="B288" s="2" t="s">
        <v>52</v>
      </c>
      <c r="C288" s="2" t="s">
        <v>30</v>
      </c>
      <c r="D288" s="2" t="n">
        <v>1</v>
      </c>
      <c r="E288" s="2" t="n">
        <v>1</v>
      </c>
      <c r="F288" s="2" t="n">
        <v>0</v>
      </c>
      <c r="G288" s="2" t="n">
        <v>0</v>
      </c>
    </row>
    <row r="289" customFormat="false" ht="15" hidden="false" customHeight="false" outlineLevel="0" collapsed="false">
      <c r="A289" s="2" t="s">
        <v>1099</v>
      </c>
      <c r="B289" s="2" t="s">
        <v>41</v>
      </c>
      <c r="C289" s="2" t="s">
        <v>30</v>
      </c>
      <c r="D289" s="2" t="n">
        <v>2</v>
      </c>
      <c r="E289" s="2" t="n">
        <v>2</v>
      </c>
      <c r="F289" s="2" t="n">
        <v>0</v>
      </c>
      <c r="G289" s="2" t="n">
        <v>0</v>
      </c>
    </row>
    <row r="290" customFormat="false" ht="15" hidden="false" customHeight="false" outlineLevel="0" collapsed="false">
      <c r="A290" s="2" t="s">
        <v>791</v>
      </c>
      <c r="B290" s="2" t="s">
        <v>41</v>
      </c>
      <c r="C290" s="2" t="s">
        <v>30</v>
      </c>
      <c r="D290" s="2" t="n">
        <v>1</v>
      </c>
      <c r="E290" s="2" t="n">
        <v>1</v>
      </c>
      <c r="F290" s="2" t="n">
        <v>0</v>
      </c>
      <c r="G290" s="2" t="n">
        <v>0</v>
      </c>
    </row>
    <row r="291" customFormat="false" ht="15" hidden="false" customHeight="false" outlineLevel="0" collapsed="false">
      <c r="A291" s="2" t="s">
        <v>1164</v>
      </c>
      <c r="B291" s="2" t="s">
        <v>52</v>
      </c>
      <c r="C291" s="2" t="s">
        <v>1158</v>
      </c>
      <c r="D291" s="2" t="n">
        <v>2</v>
      </c>
      <c r="E291" s="2" t="n">
        <v>2</v>
      </c>
      <c r="F291" s="2" t="n">
        <v>0</v>
      </c>
      <c r="G291" s="2" t="n">
        <v>0</v>
      </c>
    </row>
    <row r="292" customFormat="false" ht="15" hidden="false" customHeight="false" outlineLevel="0" collapsed="false">
      <c r="A292" s="2" t="s">
        <v>1168</v>
      </c>
      <c r="B292" s="2" t="s">
        <v>41</v>
      </c>
      <c r="C292" s="2" t="s">
        <v>1158</v>
      </c>
      <c r="D292" s="2" t="n">
        <v>2</v>
      </c>
      <c r="E292" s="2" t="n">
        <v>2</v>
      </c>
      <c r="F292" s="2" t="n">
        <v>0</v>
      </c>
      <c r="G292" s="2" t="n">
        <v>0.0001</v>
      </c>
    </row>
    <row r="293" customFormat="false" ht="15" hidden="false" customHeight="false" outlineLevel="0" collapsed="false">
      <c r="A293" s="2" t="s">
        <v>1235</v>
      </c>
      <c r="B293" s="2" t="s">
        <v>1236</v>
      </c>
      <c r="C293" s="2" t="s">
        <v>1206</v>
      </c>
      <c r="D293" s="2" t="n">
        <v>2</v>
      </c>
      <c r="E293" s="2" t="n">
        <v>2</v>
      </c>
      <c r="F293" s="2" t="n">
        <v>0</v>
      </c>
      <c r="G293" s="2" t="n">
        <v>0</v>
      </c>
    </row>
    <row r="294" customFormat="false" ht="15" hidden="false" customHeight="false" outlineLevel="0" collapsed="false">
      <c r="A294" s="2" t="s">
        <v>1186</v>
      </c>
      <c r="B294" s="2" t="s">
        <v>41</v>
      </c>
      <c r="C294" s="2" t="s">
        <v>1158</v>
      </c>
      <c r="D294" s="2" t="n">
        <v>1</v>
      </c>
      <c r="E294" s="2" t="n">
        <v>1</v>
      </c>
      <c r="F294" s="2" t="n">
        <v>0</v>
      </c>
      <c r="G294" s="2" t="n">
        <v>0</v>
      </c>
    </row>
    <row r="295" customFormat="false" ht="15" hidden="false" customHeight="false" outlineLevel="0" collapsed="false">
      <c r="A295" s="2" t="s">
        <v>1191</v>
      </c>
      <c r="B295" s="2" t="s">
        <v>41</v>
      </c>
      <c r="C295" s="2" t="s">
        <v>1158</v>
      </c>
      <c r="D295" s="2" t="n">
        <v>1</v>
      </c>
      <c r="E295" s="2" t="n">
        <v>1</v>
      </c>
      <c r="F295" s="2" t="n">
        <v>0</v>
      </c>
      <c r="G295" s="2" t="n">
        <v>0</v>
      </c>
    </row>
    <row r="296" customFormat="false" ht="15" hidden="false" customHeight="false" outlineLevel="0" collapsed="false">
      <c r="A296" s="2" t="s">
        <v>1200</v>
      </c>
      <c r="B296" s="2" t="s">
        <v>41</v>
      </c>
      <c r="C296" s="2" t="s">
        <v>1158</v>
      </c>
      <c r="D296" s="2" t="n">
        <v>1</v>
      </c>
      <c r="E296" s="2" t="n">
        <v>1</v>
      </c>
      <c r="F296" s="2" t="n">
        <v>0</v>
      </c>
      <c r="G296" s="2" t="n">
        <v>0</v>
      </c>
    </row>
    <row r="297" customFormat="false" ht="15" hidden="false" customHeight="false" outlineLevel="0" collapsed="false">
      <c r="A297" s="2" t="s">
        <v>1311</v>
      </c>
      <c r="B297" s="2" t="s">
        <v>1205</v>
      </c>
      <c r="C297" s="2" t="s">
        <v>1206</v>
      </c>
      <c r="D297" s="2" t="n">
        <v>1</v>
      </c>
      <c r="E297" s="2" t="n">
        <v>1</v>
      </c>
      <c r="F297" s="2" t="n">
        <v>0</v>
      </c>
      <c r="G297" s="2" t="n">
        <v>0</v>
      </c>
    </row>
    <row r="298" customFormat="false" ht="15" hidden="false" customHeight="false" outlineLevel="0" collapsed="false">
      <c r="A298" s="2" t="s">
        <v>1230</v>
      </c>
      <c r="B298" s="2" t="s">
        <v>1205</v>
      </c>
      <c r="C298" s="2" t="s">
        <v>1206</v>
      </c>
      <c r="D298" s="2" t="n">
        <v>1</v>
      </c>
      <c r="E298" s="2" t="n">
        <v>1</v>
      </c>
      <c r="F298" s="2" t="n">
        <v>0</v>
      </c>
      <c r="G298" s="2" t="n">
        <v>0</v>
      </c>
    </row>
    <row r="299" customFormat="false" ht="15" hidden="false" customHeight="false" outlineLevel="0" collapsed="false">
      <c r="A299" s="2" t="s">
        <v>1340</v>
      </c>
      <c r="B299" s="2" t="s">
        <v>1277</v>
      </c>
      <c r="C299" s="2" t="s">
        <v>1206</v>
      </c>
      <c r="D299" s="2" t="n">
        <v>1</v>
      </c>
      <c r="E299" s="2" t="n">
        <v>1</v>
      </c>
      <c r="F299" s="2" t="n">
        <v>0</v>
      </c>
      <c r="G299" s="2" t="n">
        <v>0</v>
      </c>
    </row>
    <row r="300" customFormat="false" ht="15" hidden="false" customHeight="false" outlineLevel="0" collapsed="false">
      <c r="A300" s="2" t="s">
        <v>1327</v>
      </c>
      <c r="B300" s="2" t="s">
        <v>1212</v>
      </c>
      <c r="C300" s="2" t="s">
        <v>1206</v>
      </c>
      <c r="D300" s="2" t="n">
        <v>1</v>
      </c>
      <c r="E300" s="2" t="n">
        <v>1</v>
      </c>
      <c r="F300" s="2" t="n">
        <v>0</v>
      </c>
      <c r="G300" s="2" t="n">
        <v>0</v>
      </c>
    </row>
    <row r="301" customFormat="false" ht="15" hidden="false" customHeight="false" outlineLevel="0" collapsed="false">
      <c r="A301" s="2" t="s">
        <v>1353</v>
      </c>
      <c r="B301" s="2" t="s">
        <v>1212</v>
      </c>
      <c r="C301" s="2" t="s">
        <v>1206</v>
      </c>
      <c r="D301" s="2" t="n">
        <v>1</v>
      </c>
      <c r="E301" s="2" t="n">
        <v>1</v>
      </c>
      <c r="F301" s="2" t="n">
        <v>0</v>
      </c>
      <c r="G301" s="2" t="n">
        <v>0</v>
      </c>
    </row>
    <row r="302" customFormat="false" ht="15" hidden="false" customHeight="false" outlineLevel="0" collapsed="false">
      <c r="A302" s="2" t="s">
        <v>1240</v>
      </c>
      <c r="B302" s="2" t="s">
        <v>1212</v>
      </c>
      <c r="C302" s="2" t="s">
        <v>1206</v>
      </c>
      <c r="D302" s="2" t="n">
        <v>1</v>
      </c>
      <c r="E302" s="2" t="n">
        <v>1</v>
      </c>
      <c r="F302" s="2" t="n">
        <v>0</v>
      </c>
      <c r="G302" s="2" t="n">
        <v>0</v>
      </c>
    </row>
    <row r="303" customFormat="false" ht="15" hidden="false" customHeight="false" outlineLevel="0" collapsed="false">
      <c r="A303" s="2" t="s">
        <v>1204</v>
      </c>
      <c r="B303" s="2" t="s">
        <v>1205</v>
      </c>
      <c r="C303" s="2" t="s">
        <v>1206</v>
      </c>
      <c r="D303" s="2" t="n">
        <v>1</v>
      </c>
      <c r="E303" s="2" t="n">
        <v>1</v>
      </c>
      <c r="F303" s="2" t="n">
        <v>0</v>
      </c>
      <c r="G303" s="2" t="n">
        <v>0</v>
      </c>
    </row>
    <row r="304" customFormat="false" ht="15" hidden="false" customHeight="false" outlineLevel="0" collapsed="false">
      <c r="A304" s="2" t="s">
        <v>1303</v>
      </c>
      <c r="B304" s="2" t="s">
        <v>1212</v>
      </c>
      <c r="C304" s="2" t="s">
        <v>1206</v>
      </c>
      <c r="D304" s="2" t="n">
        <v>1</v>
      </c>
      <c r="E304" s="2" t="n">
        <v>1</v>
      </c>
      <c r="F304" s="2" t="n">
        <v>0</v>
      </c>
      <c r="G304" s="2" t="n">
        <v>0</v>
      </c>
    </row>
    <row r="305" customFormat="false" ht="15" hidden="false" customHeight="false" outlineLevel="0" collapsed="false">
      <c r="A305" s="2" t="s">
        <v>1216</v>
      </c>
      <c r="B305" s="2" t="s">
        <v>1212</v>
      </c>
      <c r="C305" s="2" t="s">
        <v>1206</v>
      </c>
      <c r="D305" s="2" t="n">
        <v>1</v>
      </c>
      <c r="E305" s="2" t="n">
        <v>1</v>
      </c>
      <c r="F305" s="2" t="n">
        <v>0</v>
      </c>
      <c r="G305" s="2" t="n">
        <v>0</v>
      </c>
    </row>
    <row r="306" customFormat="false" ht="15" hidden="false" customHeight="false" outlineLevel="0" collapsed="false">
      <c r="A306" s="2" t="s">
        <v>1349</v>
      </c>
      <c r="B306" s="2" t="s">
        <v>1212</v>
      </c>
      <c r="C306" s="2" t="s">
        <v>1206</v>
      </c>
      <c r="D306" s="2" t="n">
        <v>1</v>
      </c>
      <c r="E306" s="2" t="n">
        <v>1</v>
      </c>
      <c r="F306" s="2" t="n">
        <v>0</v>
      </c>
      <c r="G306" s="2" t="n">
        <v>0</v>
      </c>
    </row>
    <row r="307" customFormat="false" ht="15" hidden="false" customHeight="false" outlineLevel="0" collapsed="false">
      <c r="A307" s="2" t="s">
        <v>1331</v>
      </c>
      <c r="B307" s="2" t="s">
        <v>1223</v>
      </c>
      <c r="C307" s="2" t="s">
        <v>1206</v>
      </c>
      <c r="D307" s="2" t="n">
        <v>1</v>
      </c>
      <c r="E307" s="2" t="n">
        <v>1</v>
      </c>
      <c r="F307" s="2" t="n">
        <v>0</v>
      </c>
      <c r="G307" s="2" t="n">
        <v>0</v>
      </c>
    </row>
    <row r="309" customFormat="false" ht="180.55" hidden="false" customHeight="false" outlineLevel="0" collapsed="false">
      <c r="A309" s="8" t="s">
        <v>1849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6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80"/>
    <col collapsed="false" customWidth="true" hidden="false" outlineLevel="0" max="3" min="3" style="0" width="14"/>
    <col collapsed="false" customWidth="true" hidden="false" outlineLevel="0" max="4" min="4" style="0" width="70"/>
  </cols>
  <sheetData>
    <row r="1" customFormat="false" ht="15" hidden="false" customHeight="false" outlineLevel="0" collapsed="false">
      <c r="A1" s="3" t="s">
        <v>1850</v>
      </c>
      <c r="B1" s="3" t="s">
        <v>1398</v>
      </c>
      <c r="C1" s="3" t="s">
        <v>1851</v>
      </c>
      <c r="D1" s="3" t="s">
        <v>1852</v>
      </c>
    </row>
    <row r="2" customFormat="false" ht="23.85" hidden="false" customHeight="false" outlineLevel="0" collapsed="false">
      <c r="A2" s="2" t="s">
        <v>48</v>
      </c>
      <c r="B2" s="2" t="s">
        <v>1853</v>
      </c>
      <c r="C2" s="2" t="s">
        <v>1854</v>
      </c>
      <c r="D2" s="2" t="s">
        <v>1855</v>
      </c>
    </row>
    <row r="3" customFormat="false" ht="15" hidden="false" customHeight="false" outlineLevel="0" collapsed="false">
      <c r="A3" s="2" t="s">
        <v>1856</v>
      </c>
      <c r="B3" s="2" t="s">
        <v>1857</v>
      </c>
      <c r="C3" s="2" t="s">
        <v>1858</v>
      </c>
      <c r="D3" s="2" t="s">
        <v>1859</v>
      </c>
    </row>
    <row r="4" customFormat="false" ht="15" hidden="false" customHeight="false" outlineLevel="0" collapsed="false">
      <c r="A4" s="2" t="s">
        <v>1860</v>
      </c>
      <c r="B4" s="2" t="s">
        <v>1861</v>
      </c>
      <c r="C4" s="2" t="s">
        <v>1858</v>
      </c>
      <c r="D4" s="2" t="s">
        <v>1862</v>
      </c>
    </row>
    <row r="5" customFormat="false" ht="15" hidden="false" customHeight="false" outlineLevel="0" collapsed="false">
      <c r="A5" s="2" t="s">
        <v>1863</v>
      </c>
      <c r="B5" s="2" t="s">
        <v>1864</v>
      </c>
      <c r="C5" s="2" t="s">
        <v>1865</v>
      </c>
      <c r="D5" s="2" t="s">
        <v>1866</v>
      </c>
    </row>
    <row r="6" customFormat="false" ht="15" hidden="false" customHeight="false" outlineLevel="0" collapsed="false">
      <c r="A6" s="2" t="s">
        <v>1867</v>
      </c>
      <c r="B6" s="2" t="s">
        <v>1868</v>
      </c>
      <c r="C6" s="2" t="s">
        <v>1865</v>
      </c>
      <c r="D6" s="2" t="s">
        <v>1869</v>
      </c>
    </row>
    <row r="7" customFormat="false" ht="15" hidden="false" customHeight="false" outlineLevel="0" collapsed="false">
      <c r="A7" s="2" t="s">
        <v>1870</v>
      </c>
      <c r="B7" s="2" t="s">
        <v>1871</v>
      </c>
      <c r="C7" s="2" t="s">
        <v>1865</v>
      </c>
      <c r="D7" s="2" t="s">
        <v>1872</v>
      </c>
    </row>
    <row r="8" customFormat="false" ht="15" hidden="false" customHeight="false" outlineLevel="0" collapsed="false">
      <c r="A8" s="2" t="s">
        <v>1873</v>
      </c>
      <c r="B8" s="2" t="s">
        <v>1874</v>
      </c>
      <c r="C8" s="2" t="s">
        <v>1865</v>
      </c>
      <c r="D8" s="2" t="s">
        <v>1875</v>
      </c>
    </row>
    <row r="9" customFormat="false" ht="15" hidden="false" customHeight="false" outlineLevel="0" collapsed="false">
      <c r="A9" s="2" t="s">
        <v>1876</v>
      </c>
      <c r="B9" s="2" t="s">
        <v>1877</v>
      </c>
      <c r="C9" s="2" t="s">
        <v>1865</v>
      </c>
      <c r="D9" s="2" t="s">
        <v>1878</v>
      </c>
    </row>
    <row r="10" customFormat="false" ht="15" hidden="false" customHeight="false" outlineLevel="0" collapsed="false">
      <c r="A10" s="2" t="s">
        <v>1879</v>
      </c>
      <c r="B10" s="2" t="s">
        <v>1880</v>
      </c>
      <c r="C10" s="2" t="s">
        <v>1865</v>
      </c>
      <c r="D10" s="2" t="s">
        <v>1881</v>
      </c>
    </row>
    <row r="11" customFormat="false" ht="15" hidden="false" customHeight="false" outlineLevel="0" collapsed="false">
      <c r="A11" s="2" t="s">
        <v>1882</v>
      </c>
      <c r="B11" s="2" t="s">
        <v>1883</v>
      </c>
      <c r="C11" s="2" t="s">
        <v>1865</v>
      </c>
      <c r="D11" s="2" t="s">
        <v>1884</v>
      </c>
    </row>
    <row r="12" customFormat="false" ht="15" hidden="false" customHeight="false" outlineLevel="0" collapsed="false">
      <c r="A12" s="2" t="s">
        <v>1885</v>
      </c>
      <c r="B12" s="2" t="s">
        <v>1886</v>
      </c>
      <c r="C12" s="2" t="s">
        <v>1865</v>
      </c>
      <c r="D12" s="2" t="s">
        <v>1887</v>
      </c>
    </row>
    <row r="13" customFormat="false" ht="15" hidden="false" customHeight="false" outlineLevel="0" collapsed="false">
      <c r="A13" s="2" t="s">
        <v>1888</v>
      </c>
      <c r="B13" s="2" t="s">
        <v>1889</v>
      </c>
      <c r="C13" s="2" t="s">
        <v>1858</v>
      </c>
      <c r="D13" s="2" t="s">
        <v>1890</v>
      </c>
    </row>
    <row r="14" customFormat="false" ht="15" hidden="false" customHeight="false" outlineLevel="0" collapsed="false">
      <c r="A14" s="2" t="s">
        <v>1891</v>
      </c>
      <c r="B14" s="2" t="s">
        <v>1892</v>
      </c>
      <c r="C14" s="2" t="s">
        <v>1865</v>
      </c>
      <c r="D14" s="2" t="s">
        <v>1893</v>
      </c>
    </row>
    <row r="15" customFormat="false" ht="15" hidden="false" customHeight="false" outlineLevel="0" collapsed="false">
      <c r="A15" s="2" t="s">
        <v>1894</v>
      </c>
      <c r="B15" s="2" t="s">
        <v>1895</v>
      </c>
      <c r="C15" s="2" t="s">
        <v>1865</v>
      </c>
      <c r="D15" s="2" t="s">
        <v>1896</v>
      </c>
    </row>
    <row r="16" customFormat="false" ht="15" hidden="false" customHeight="false" outlineLevel="0" collapsed="false">
      <c r="A16" s="2" t="s">
        <v>1897</v>
      </c>
      <c r="B16" s="2" t="s">
        <v>1898</v>
      </c>
      <c r="C16" s="2" t="s">
        <v>1899</v>
      </c>
      <c r="D16" s="2" t="s">
        <v>1900</v>
      </c>
    </row>
    <row r="17" customFormat="false" ht="15" hidden="false" customHeight="false" outlineLevel="0" collapsed="false">
      <c r="A17" s="2" t="s">
        <v>1901</v>
      </c>
      <c r="B17" s="2" t="s">
        <v>1902</v>
      </c>
      <c r="C17" s="2" t="s">
        <v>1899</v>
      </c>
      <c r="D17" s="2" t="s">
        <v>1903</v>
      </c>
    </row>
    <row r="18" customFormat="false" ht="23.85" hidden="false" customHeight="false" outlineLevel="0" collapsed="false">
      <c r="A18" s="2" t="s">
        <v>1904</v>
      </c>
      <c r="B18" s="2" t="s">
        <v>1905</v>
      </c>
      <c r="C18" s="2" t="s">
        <v>1899</v>
      </c>
      <c r="D18" s="2" t="s">
        <v>1906</v>
      </c>
    </row>
    <row r="19" customFormat="false" ht="15" hidden="false" customHeight="false" outlineLevel="0" collapsed="false">
      <c r="A19" s="2" t="s">
        <v>1907</v>
      </c>
      <c r="B19" s="2" t="s">
        <v>1908</v>
      </c>
      <c r="C19" s="2" t="s">
        <v>1899</v>
      </c>
      <c r="D19" s="2" t="s">
        <v>1909</v>
      </c>
    </row>
    <row r="20" customFormat="false" ht="23.85" hidden="false" customHeight="false" outlineLevel="0" collapsed="false">
      <c r="A20" s="2" t="s">
        <v>1910</v>
      </c>
      <c r="B20" s="2" t="s">
        <v>1911</v>
      </c>
      <c r="C20" s="2" t="s">
        <v>1865</v>
      </c>
      <c r="D20" s="2" t="s">
        <v>1912</v>
      </c>
    </row>
    <row r="21" customFormat="false" ht="15" hidden="false" customHeight="false" outlineLevel="0" collapsed="false">
      <c r="A21" s="2" t="s">
        <v>1913</v>
      </c>
      <c r="B21" s="2" t="s">
        <v>1914</v>
      </c>
      <c r="C21" s="2" t="s">
        <v>1899</v>
      </c>
      <c r="D21" s="2" t="s">
        <v>1915</v>
      </c>
    </row>
    <row r="22" customFormat="false" ht="15" hidden="false" customHeight="false" outlineLevel="0" collapsed="false">
      <c r="A22" s="2" t="s">
        <v>1916</v>
      </c>
      <c r="B22" s="2" t="s">
        <v>1917</v>
      </c>
      <c r="C22" s="2" t="s">
        <v>1899</v>
      </c>
      <c r="D22" s="2" t="s">
        <v>1918</v>
      </c>
    </row>
    <row r="23" customFormat="false" ht="15" hidden="false" customHeight="false" outlineLevel="0" collapsed="false">
      <c r="A23" s="2" t="s">
        <v>1919</v>
      </c>
      <c r="B23" s="2" t="s">
        <v>1920</v>
      </c>
      <c r="C23" s="2" t="s">
        <v>1899</v>
      </c>
      <c r="D23" s="2" t="s">
        <v>1921</v>
      </c>
    </row>
    <row r="24" customFormat="false" ht="15" hidden="false" customHeight="false" outlineLevel="0" collapsed="false">
      <c r="A24" s="2" t="s">
        <v>1922</v>
      </c>
      <c r="B24" s="2" t="s">
        <v>1923</v>
      </c>
      <c r="C24" s="2" t="s">
        <v>1899</v>
      </c>
      <c r="D24" s="2" t="s">
        <v>1924</v>
      </c>
    </row>
    <row r="25" customFormat="false" ht="15" hidden="false" customHeight="false" outlineLevel="0" collapsed="false">
      <c r="A25" s="2" t="s">
        <v>1925</v>
      </c>
      <c r="B25" s="2" t="s">
        <v>1926</v>
      </c>
      <c r="C25" s="2" t="s">
        <v>1899</v>
      </c>
      <c r="D25" s="2" t="s">
        <v>1927</v>
      </c>
    </row>
    <row r="26" customFormat="false" ht="15" hidden="false" customHeight="false" outlineLevel="0" collapsed="false">
      <c r="A26" s="2" t="s">
        <v>1928</v>
      </c>
      <c r="B26" s="2" t="s">
        <v>1929</v>
      </c>
      <c r="C26" s="2" t="s">
        <v>1858</v>
      </c>
      <c r="D26" s="2" t="s">
        <v>1930</v>
      </c>
    </row>
    <row r="27" customFormat="false" ht="15" hidden="false" customHeight="false" outlineLevel="0" collapsed="false">
      <c r="A27" s="2" t="s">
        <v>1931</v>
      </c>
      <c r="B27" s="2" t="s">
        <v>1932</v>
      </c>
      <c r="C27" s="2" t="s">
        <v>1865</v>
      </c>
      <c r="D27" s="2" t="s">
        <v>1933</v>
      </c>
    </row>
    <row r="28" customFormat="false" ht="15" hidden="false" customHeight="false" outlineLevel="0" collapsed="false">
      <c r="A28" s="2" t="s">
        <v>1077</v>
      </c>
      <c r="B28" s="2" t="s">
        <v>1934</v>
      </c>
      <c r="C28" s="2" t="s">
        <v>1854</v>
      </c>
      <c r="D28" s="2" t="s">
        <v>1935</v>
      </c>
    </row>
    <row r="29" customFormat="false" ht="23.85" hidden="false" customHeight="false" outlineLevel="0" collapsed="false">
      <c r="A29" s="2" t="s">
        <v>1936</v>
      </c>
      <c r="B29" s="2" t="s">
        <v>1937</v>
      </c>
      <c r="C29" s="2" t="s">
        <v>1865</v>
      </c>
      <c r="D29" s="2" t="s">
        <v>1938</v>
      </c>
    </row>
    <row r="30" customFormat="false" ht="23.85" hidden="false" customHeight="false" outlineLevel="0" collapsed="false">
      <c r="A30" s="2" t="s">
        <v>1939</v>
      </c>
      <c r="B30" s="2" t="s">
        <v>1940</v>
      </c>
      <c r="C30" s="2" t="s">
        <v>1865</v>
      </c>
      <c r="D30" s="2" t="s">
        <v>1941</v>
      </c>
    </row>
    <row r="31" customFormat="false" ht="23.85" hidden="false" customHeight="false" outlineLevel="0" collapsed="false">
      <c r="A31" s="2" t="s">
        <v>1942</v>
      </c>
      <c r="B31" s="2" t="s">
        <v>1943</v>
      </c>
      <c r="C31" s="2" t="s">
        <v>1865</v>
      </c>
      <c r="D31" s="2" t="s">
        <v>1944</v>
      </c>
    </row>
    <row r="32" customFormat="false" ht="23.85" hidden="false" customHeight="false" outlineLevel="0" collapsed="false">
      <c r="A32" s="2" t="s">
        <v>1945</v>
      </c>
      <c r="B32" s="2" t="s">
        <v>1946</v>
      </c>
      <c r="C32" s="2" t="s">
        <v>1865</v>
      </c>
      <c r="D32" s="2" t="s">
        <v>1947</v>
      </c>
    </row>
    <row r="33" customFormat="false" ht="15" hidden="false" customHeight="false" outlineLevel="0" collapsed="false">
      <c r="A33" s="2" t="s">
        <v>1948</v>
      </c>
      <c r="B33" s="2" t="s">
        <v>1949</v>
      </c>
      <c r="C33" s="2" t="s">
        <v>1865</v>
      </c>
      <c r="D33" s="2" t="s">
        <v>1950</v>
      </c>
    </row>
    <row r="34" customFormat="false" ht="15" hidden="false" customHeight="false" outlineLevel="0" collapsed="false">
      <c r="A34" s="2" t="s">
        <v>1951</v>
      </c>
      <c r="B34" s="2" t="s">
        <v>1952</v>
      </c>
      <c r="C34" s="2" t="s">
        <v>1865</v>
      </c>
      <c r="D34" s="2" t="s">
        <v>1953</v>
      </c>
    </row>
    <row r="35" customFormat="false" ht="15" hidden="false" customHeight="false" outlineLevel="0" collapsed="false">
      <c r="A35" s="2" t="s">
        <v>1954</v>
      </c>
      <c r="B35" s="2" t="s">
        <v>1955</v>
      </c>
      <c r="C35" s="2" t="s">
        <v>1865</v>
      </c>
      <c r="D35" s="2" t="s">
        <v>1956</v>
      </c>
    </row>
    <row r="36" customFormat="false" ht="23.85" hidden="false" customHeight="false" outlineLevel="0" collapsed="false">
      <c r="A36" s="2" t="s">
        <v>1957</v>
      </c>
      <c r="B36" s="2" t="s">
        <v>1958</v>
      </c>
      <c r="C36" s="2" t="s">
        <v>1865</v>
      </c>
      <c r="D36" s="2" t="s">
        <v>1959</v>
      </c>
    </row>
    <row r="37" customFormat="false" ht="15" hidden="false" customHeight="false" outlineLevel="0" collapsed="false">
      <c r="A37" s="2" t="s">
        <v>1960</v>
      </c>
      <c r="B37" s="2" t="s">
        <v>1961</v>
      </c>
      <c r="C37" s="2" t="s">
        <v>1865</v>
      </c>
      <c r="D37" s="2" t="s">
        <v>1962</v>
      </c>
    </row>
    <row r="38" customFormat="false" ht="23.85" hidden="false" customHeight="false" outlineLevel="0" collapsed="false">
      <c r="A38" s="2" t="s">
        <v>1963</v>
      </c>
      <c r="B38" s="2" t="s">
        <v>1964</v>
      </c>
      <c r="C38" s="2" t="s">
        <v>1858</v>
      </c>
      <c r="D38" s="2" t="s">
        <v>1965</v>
      </c>
    </row>
    <row r="39" customFormat="false" ht="15" hidden="false" customHeight="false" outlineLevel="0" collapsed="false">
      <c r="A39" s="2" t="s">
        <v>1966</v>
      </c>
      <c r="B39" s="2" t="s">
        <v>1967</v>
      </c>
      <c r="C39" s="2" t="s">
        <v>1858</v>
      </c>
      <c r="D39" s="2" t="s">
        <v>1968</v>
      </c>
    </row>
    <row r="40" customFormat="false" ht="15" hidden="false" customHeight="false" outlineLevel="0" collapsed="false">
      <c r="A40" s="2" t="s">
        <v>1969</v>
      </c>
      <c r="B40" s="2" t="s">
        <v>1970</v>
      </c>
      <c r="C40" s="2" t="s">
        <v>1865</v>
      </c>
      <c r="D40" s="2" t="s">
        <v>1971</v>
      </c>
    </row>
    <row r="41" customFormat="false" ht="15" hidden="false" customHeight="false" outlineLevel="0" collapsed="false">
      <c r="A41" s="2" t="s">
        <v>1972</v>
      </c>
      <c r="B41" s="2" t="s">
        <v>1973</v>
      </c>
      <c r="C41" s="2" t="s">
        <v>1899</v>
      </c>
      <c r="D41" s="2" t="s">
        <v>1974</v>
      </c>
    </row>
    <row r="42" customFormat="false" ht="23.85" hidden="false" customHeight="false" outlineLevel="0" collapsed="false">
      <c r="A42" s="2" t="s">
        <v>1975</v>
      </c>
      <c r="B42" s="2" t="s">
        <v>1976</v>
      </c>
      <c r="C42" s="2" t="s">
        <v>1865</v>
      </c>
      <c r="D42" s="2" t="s">
        <v>1977</v>
      </c>
    </row>
    <row r="43" customFormat="false" ht="23.85" hidden="false" customHeight="false" outlineLevel="0" collapsed="false">
      <c r="A43" s="2" t="s">
        <v>1978</v>
      </c>
      <c r="B43" s="2" t="s">
        <v>1979</v>
      </c>
      <c r="C43" s="2" t="s">
        <v>1865</v>
      </c>
      <c r="D43" s="2" t="s">
        <v>1980</v>
      </c>
    </row>
    <row r="44" customFormat="false" ht="15" hidden="false" customHeight="false" outlineLevel="0" collapsed="false">
      <c r="A44" s="2" t="s">
        <v>1981</v>
      </c>
      <c r="B44" s="2" t="s">
        <v>1982</v>
      </c>
      <c r="C44" s="2" t="s">
        <v>1865</v>
      </c>
      <c r="D44" s="2" t="s">
        <v>1983</v>
      </c>
    </row>
    <row r="45" customFormat="false" ht="15" hidden="false" customHeight="false" outlineLevel="0" collapsed="false">
      <c r="A45" s="2" t="s">
        <v>1984</v>
      </c>
      <c r="B45" s="2" t="s">
        <v>1985</v>
      </c>
      <c r="C45" s="2" t="s">
        <v>1865</v>
      </c>
      <c r="D45" s="2" t="s">
        <v>1986</v>
      </c>
    </row>
    <row r="46" customFormat="false" ht="15" hidden="false" customHeight="false" outlineLevel="0" collapsed="false">
      <c r="A46" s="2" t="s">
        <v>1987</v>
      </c>
      <c r="B46" s="2" t="s">
        <v>1988</v>
      </c>
      <c r="C46" s="2" t="s">
        <v>1865</v>
      </c>
      <c r="D46" s="2" t="s">
        <v>1893</v>
      </c>
    </row>
    <row r="47" customFormat="false" ht="15" hidden="false" customHeight="false" outlineLevel="0" collapsed="false">
      <c r="A47" s="2" t="s">
        <v>1989</v>
      </c>
      <c r="B47" s="2" t="s">
        <v>1990</v>
      </c>
      <c r="C47" s="2" t="s">
        <v>1899</v>
      </c>
      <c r="D47" s="2" t="s">
        <v>1991</v>
      </c>
    </row>
    <row r="48" customFormat="false" ht="15" hidden="false" customHeight="false" outlineLevel="0" collapsed="false">
      <c r="A48" s="2" t="s">
        <v>1992</v>
      </c>
      <c r="B48" s="2" t="s">
        <v>1993</v>
      </c>
      <c r="C48" s="2" t="s">
        <v>1899</v>
      </c>
      <c r="D48" s="2" t="s">
        <v>1994</v>
      </c>
    </row>
    <row r="49" customFormat="false" ht="15" hidden="false" customHeight="false" outlineLevel="0" collapsed="false">
      <c r="A49" s="2" t="s">
        <v>1995</v>
      </c>
      <c r="B49" s="2" t="s">
        <v>1996</v>
      </c>
      <c r="C49" s="2" t="s">
        <v>1865</v>
      </c>
      <c r="D49" s="2" t="s">
        <v>1997</v>
      </c>
    </row>
    <row r="50" customFormat="false" ht="15" hidden="false" customHeight="false" outlineLevel="0" collapsed="false">
      <c r="A50" s="2" t="s">
        <v>1998</v>
      </c>
      <c r="B50" s="2" t="s">
        <v>1999</v>
      </c>
      <c r="C50" s="2" t="s">
        <v>1865</v>
      </c>
      <c r="D50" s="2" t="s">
        <v>2000</v>
      </c>
    </row>
    <row r="51" customFormat="false" ht="15" hidden="false" customHeight="false" outlineLevel="0" collapsed="false">
      <c r="A51" s="2" t="s">
        <v>2001</v>
      </c>
      <c r="B51" s="2" t="s">
        <v>2002</v>
      </c>
      <c r="C51" s="2" t="s">
        <v>1899</v>
      </c>
      <c r="D51" s="2" t="s">
        <v>2003</v>
      </c>
    </row>
    <row r="52" customFormat="false" ht="23.85" hidden="false" customHeight="false" outlineLevel="0" collapsed="false">
      <c r="A52" s="2" t="s">
        <v>2004</v>
      </c>
      <c r="B52" s="2" t="s">
        <v>2005</v>
      </c>
      <c r="C52" s="2" t="s">
        <v>1899</v>
      </c>
      <c r="D52" s="2" t="s">
        <v>2006</v>
      </c>
    </row>
    <row r="53" customFormat="false" ht="15" hidden="false" customHeight="false" outlineLevel="0" collapsed="false">
      <c r="A53" s="2" t="s">
        <v>2007</v>
      </c>
      <c r="B53" s="2" t="s">
        <v>2008</v>
      </c>
      <c r="C53" s="2" t="s">
        <v>1899</v>
      </c>
      <c r="D53" s="2" t="s">
        <v>2009</v>
      </c>
    </row>
    <row r="54" customFormat="false" ht="35.05" hidden="false" customHeight="false" outlineLevel="0" collapsed="false">
      <c r="A54" s="2" t="s">
        <v>2010</v>
      </c>
      <c r="B54" s="2" t="s">
        <v>2011</v>
      </c>
      <c r="C54" s="2" t="s">
        <v>2012</v>
      </c>
      <c r="D54" s="2" t="s">
        <v>2013</v>
      </c>
    </row>
    <row r="55" customFormat="false" ht="23.85" hidden="false" customHeight="false" outlineLevel="0" collapsed="false">
      <c r="A55" s="2" t="s">
        <v>2014</v>
      </c>
      <c r="B55" s="2" t="s">
        <v>2015</v>
      </c>
      <c r="C55" s="2" t="s">
        <v>1899</v>
      </c>
      <c r="D55" s="2" t="s">
        <v>2016</v>
      </c>
    </row>
    <row r="56" customFormat="false" ht="23.85" hidden="false" customHeight="false" outlineLevel="0" collapsed="false">
      <c r="A56" s="2" t="s">
        <v>2017</v>
      </c>
      <c r="B56" s="2" t="s">
        <v>2018</v>
      </c>
      <c r="C56" s="2" t="s">
        <v>1865</v>
      </c>
      <c r="D56" s="2" t="s">
        <v>2019</v>
      </c>
    </row>
    <row r="57" customFormat="false" ht="23.85" hidden="false" customHeight="false" outlineLevel="0" collapsed="false">
      <c r="A57" s="2" t="s">
        <v>2020</v>
      </c>
      <c r="B57" s="2" t="s">
        <v>2021</v>
      </c>
      <c r="C57" s="2" t="s">
        <v>1865</v>
      </c>
      <c r="D57" s="2" t="s">
        <v>2022</v>
      </c>
    </row>
    <row r="58" customFormat="false" ht="15" hidden="false" customHeight="false" outlineLevel="0" collapsed="false">
      <c r="A58" s="2" t="s">
        <v>2023</v>
      </c>
      <c r="B58" s="2" t="s">
        <v>2024</v>
      </c>
      <c r="C58" s="2" t="s">
        <v>1899</v>
      </c>
      <c r="D58" s="2" t="s">
        <v>2025</v>
      </c>
    </row>
    <row r="59" customFormat="false" ht="23.85" hidden="false" customHeight="false" outlineLevel="0" collapsed="false">
      <c r="A59" s="2" t="s">
        <v>2026</v>
      </c>
      <c r="B59" s="2" t="s">
        <v>2027</v>
      </c>
      <c r="C59" s="2" t="s">
        <v>1858</v>
      </c>
      <c r="D59" s="2" t="s">
        <v>2028</v>
      </c>
    </row>
    <row r="60" customFormat="false" ht="23.85" hidden="false" customHeight="false" outlineLevel="0" collapsed="false">
      <c r="A60" s="2" t="s">
        <v>2029</v>
      </c>
      <c r="B60" s="2" t="s">
        <v>2030</v>
      </c>
      <c r="C60" s="2" t="s">
        <v>1865</v>
      </c>
      <c r="D60" s="2" t="s">
        <v>2031</v>
      </c>
    </row>
    <row r="61" customFormat="false" ht="15" hidden="false" customHeight="false" outlineLevel="0" collapsed="false">
      <c r="A61" s="2" t="s">
        <v>2032</v>
      </c>
      <c r="B61" s="2" t="s">
        <v>2033</v>
      </c>
      <c r="C61" s="2" t="s">
        <v>1854</v>
      </c>
      <c r="D61" s="2" t="s">
        <v>2034</v>
      </c>
    </row>
    <row r="62" customFormat="false" ht="15" hidden="false" customHeight="false" outlineLevel="0" collapsed="false">
      <c r="A62" s="2" t="s">
        <v>2035</v>
      </c>
      <c r="B62" s="2" t="s">
        <v>2036</v>
      </c>
      <c r="C62" s="2" t="s">
        <v>2037</v>
      </c>
      <c r="D62" s="2" t="s">
        <v>2038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2026-09-04T17:30:14Z</dcterms:created>
  <dc:creator>openpyxl</dc:creator>
  <dc:description/>
  <dc:language>en-US</dc:language>
  <cp:lastModifiedBy/>
  <dcterms:modified xsi:type="dcterms:W3CDTF">2026-09-04T17:30:14Z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